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ЭтаКнига"/>
  <bookViews>
    <workbookView xWindow="120" yWindow="300" windowWidth="15180" windowHeight="8775" activeTab="0"/>
  </bookViews>
  <sheets>
    <sheet name="на 01.02.2021 " sheetId="1" r:id="rId1"/>
  </sheets>
  <definedNames>
    <definedName name="_xlnm.Print_Area" localSheetId="0">'на 01.02.2021 '!$A$1:$E$61</definedName>
  </definedNames>
  <calcPr fullCalcOnLoad="1"/>
</workbook>
</file>

<file path=xl/sharedStrings.xml><?xml version="1.0" encoding="utf-8"?>
<sst xmlns="http://schemas.openxmlformats.org/spreadsheetml/2006/main" count="72" uniqueCount="56">
  <si>
    <t>Национальная экономика</t>
  </si>
  <si>
    <t>Жилищное хозяйство</t>
  </si>
  <si>
    <t>Коммунальное хозяйство</t>
  </si>
  <si>
    <t>Охрана окружающей  среды</t>
  </si>
  <si>
    <t>Образование</t>
  </si>
  <si>
    <t>Социальная  политика</t>
  </si>
  <si>
    <t>Общегосударственные  вопросы</t>
  </si>
  <si>
    <t>Транспорт</t>
  </si>
  <si>
    <t>Дошкольное образование</t>
  </si>
  <si>
    <t>Общее образование</t>
  </si>
  <si>
    <t xml:space="preserve">Культура </t>
  </si>
  <si>
    <t>Пенсионное обеспечение</t>
  </si>
  <si>
    <t>Жилищно-коммунальное хозяйство</t>
  </si>
  <si>
    <t>Другие общегосударственные вопросы</t>
  </si>
  <si>
    <t>Сельское хозяйство и рыболовство</t>
  </si>
  <si>
    <t>Водные ресурсы</t>
  </si>
  <si>
    <t>Другие вопросы в области национальной экономики</t>
  </si>
  <si>
    <t xml:space="preserve">Другие вопросы в области ЖКХ </t>
  </si>
  <si>
    <t>Другие вопросы в области образования</t>
  </si>
  <si>
    <t>Молодежная политика и оздоровление детей</t>
  </si>
  <si>
    <t>Другие  вопросы в области социальной политики</t>
  </si>
  <si>
    <t>Расходы бюджета - ИТОГО</t>
  </si>
  <si>
    <t xml:space="preserve">Код  раздела, подраздела </t>
  </si>
  <si>
    <t>Наименование раздела, подраздела</t>
  </si>
  <si>
    <t>Лесное хозяйство</t>
  </si>
  <si>
    <t>Благоустройство</t>
  </si>
  <si>
    <t>Физическая культура и спорт</t>
  </si>
  <si>
    <t>Национальная  безопасность и правоохранительная  деятельность</t>
  </si>
  <si>
    <t>Функционирование высшего должностного лица субъекта Российской Федерации и муниципального образования</t>
  </si>
  <si>
    <t>Функционирование законодательных (представительных) органов государственной власти и представительных органов муниципальных образований</t>
  </si>
  <si>
    <t>Функционирование Правительства Российской Федерации, высших исполнительных органов государственной власти субъектов Российской Федерации, местных администраций</t>
  </si>
  <si>
    <t xml:space="preserve">Обеспечение деятельности финансовых, налоговых и таможенных органов и органов финансового (финансово-бюджетного) надзора </t>
  </si>
  <si>
    <t>Культура, кинематография</t>
  </si>
  <si>
    <t>Другие вопросы в области культуры, кинематографии</t>
  </si>
  <si>
    <t>Физическая культура</t>
  </si>
  <si>
    <t>Массовый спорт</t>
  </si>
  <si>
    <t>Средства массовой информации</t>
  </si>
  <si>
    <t>Другие вопросы в области средств массовой информации</t>
  </si>
  <si>
    <t>Дорожное хозяйство (дорожные фонды)</t>
  </si>
  <si>
    <t>Другие вопросы в области охраны окружающей среды</t>
  </si>
  <si>
    <t xml:space="preserve"> </t>
  </si>
  <si>
    <t xml:space="preserve">Фактическое исполнение </t>
  </si>
  <si>
    <t>тыс. рублей</t>
  </si>
  <si>
    <t>Дополнительное образование детей</t>
  </si>
  <si>
    <t>Социальное обеспечение населения</t>
  </si>
  <si>
    <t>Судебная система</t>
  </si>
  <si>
    <t>Резервные фонды</t>
  </si>
  <si>
    <t>% исполнения гододовых назначений</t>
  </si>
  <si>
    <t>Спорт высших достижений</t>
  </si>
  <si>
    <t>Связь и информатика</t>
  </si>
  <si>
    <t>Охрана семьи и детства</t>
  </si>
  <si>
    <t>Сбор, удаление отходов и очистка сточных вод</t>
  </si>
  <si>
    <t>Годовые назначения 2021 г.</t>
  </si>
  <si>
    <t>Защита населения и территории от чрезвычайных ситуаций природного и техногенного характера, пожарная безопасность</t>
  </si>
  <si>
    <t>Исполнение бюджета Асбестовского городского округа по расходам</t>
  </si>
  <si>
    <t xml:space="preserve"> на 01 февраля 2021 года</t>
  </si>
</sst>
</file>

<file path=xl/styles.xml><?xml version="1.0" encoding="utf-8"?>
<styleSheet xmlns="http://schemas.openxmlformats.org/spreadsheetml/2006/main">
  <numFmts count="23">
    <numFmt numFmtId="5" formatCode="#,##0\ &quot;₽&quot;;\-#,##0\ &quot;₽&quot;"/>
    <numFmt numFmtId="6" formatCode="#,##0\ &quot;₽&quot;;[Red]\-#,##0\ &quot;₽&quot;"/>
    <numFmt numFmtId="7" formatCode="#,##0.00\ &quot;₽&quot;;\-#,##0.00\ &quot;₽&quot;"/>
    <numFmt numFmtId="8" formatCode="#,##0.00\ &quot;₽&quot;;[Red]\-#,##0.00\ &quot;₽&quot;"/>
    <numFmt numFmtId="42" formatCode="_-* #,##0\ &quot;₽&quot;_-;\-* #,##0\ &quot;₽&quot;_-;_-* &quot;-&quot;\ &quot;₽&quot;_-;_-@_-"/>
    <numFmt numFmtId="41" formatCode="_-* #,##0\ _₽_-;\-* #,##0\ _₽_-;_-* &quot;-&quot;\ _₽_-;_-@_-"/>
    <numFmt numFmtId="44" formatCode="_-* #,##0.00\ &quot;₽&quot;_-;\-* #,##0.00\ &quot;₽&quot;_-;_-* &quot;-&quot;??\ &quot;₽&quot;_-;_-@_-"/>
    <numFmt numFmtId="43" formatCode="_-* #,##0.00\ _₽_-;\-* #,##0.00\ _₽_-;_-* &quot;-&quot;??\ _₽_-;_-@_-"/>
    <numFmt numFmtId="164" formatCode="#,##0&quot;р.&quot;;\-#,##0&quot;р.&quot;"/>
    <numFmt numFmtId="165" formatCode="#,##0&quot;р.&quot;;[Red]\-#,##0&quot;р.&quot;"/>
    <numFmt numFmtId="166" formatCode="#,##0.00&quot;р.&quot;;\-#,##0.00&quot;р.&quot;"/>
    <numFmt numFmtId="167" formatCode="#,##0.00&quot;р.&quot;;[Red]\-#,##0.00&quot;р.&quot;"/>
    <numFmt numFmtId="168" formatCode="_-* #,##0&quot;р.&quot;_-;\-* #,##0&quot;р.&quot;_-;_-* &quot;-&quot;&quot;р.&quot;_-;_-@_-"/>
    <numFmt numFmtId="169" formatCode="_-* #,##0_р_._-;\-* #,##0_р_._-;_-* &quot;-&quot;_р_._-;_-@_-"/>
    <numFmt numFmtId="170" formatCode="_-* #,##0.00&quot;р.&quot;_-;\-* #,##0.00&quot;р.&quot;_-;_-* &quot;-&quot;??&quot;р.&quot;_-;_-@_-"/>
    <numFmt numFmtId="171" formatCode="_-* #,##0.00_р_._-;\-* #,##0.00_р_._-;_-* &quot;-&quot;??_р_._-;_-@_-"/>
    <numFmt numFmtId="172" formatCode="0000"/>
    <numFmt numFmtId="173" formatCode="000000"/>
    <numFmt numFmtId="174" formatCode="#,##0.0"/>
    <numFmt numFmtId="175" formatCode="&quot;Да&quot;;&quot;Да&quot;;&quot;Нет&quot;"/>
    <numFmt numFmtId="176" formatCode="&quot;Истина&quot;;&quot;Истина&quot;;&quot;Ложь&quot;"/>
    <numFmt numFmtId="177" formatCode="&quot;Вкл&quot;;&quot;Вкл&quot;;&quot;Выкл&quot;"/>
    <numFmt numFmtId="178" formatCode="[$€-2]\ ###,000_);[Red]\([$€-2]\ ###,000\)"/>
  </numFmts>
  <fonts count="46">
    <font>
      <sz val="10"/>
      <name val="Arial Cyr"/>
      <family val="0"/>
    </font>
    <font>
      <u val="single"/>
      <sz val="10"/>
      <color indexed="12"/>
      <name val="Arial Cyr"/>
      <family val="0"/>
    </font>
    <font>
      <u val="single"/>
      <sz val="10"/>
      <color indexed="36"/>
      <name val="Arial Cyr"/>
      <family val="0"/>
    </font>
    <font>
      <b/>
      <sz val="10"/>
      <name val="Arial Cyr"/>
      <family val="0"/>
    </font>
    <font>
      <sz val="10"/>
      <name val="Times New Roman"/>
      <family val="1"/>
    </font>
    <font>
      <i/>
      <sz val="10"/>
      <name val="Times New Roman"/>
      <family val="1"/>
    </font>
    <font>
      <b/>
      <sz val="8"/>
      <name val="Times New Roman"/>
      <family val="1"/>
    </font>
    <font>
      <b/>
      <sz val="10"/>
      <name val="Times New Roman"/>
      <family val="1"/>
    </font>
    <font>
      <b/>
      <sz val="9"/>
      <name val="Times New Roman"/>
      <family val="1"/>
    </font>
    <font>
      <b/>
      <i/>
      <sz val="12"/>
      <name val="Times New Roman"/>
      <family val="1"/>
    </font>
    <font>
      <sz val="11"/>
      <name val="Times New Roman"/>
      <family val="1"/>
    </font>
    <font>
      <b/>
      <sz val="12"/>
      <name val="Times New Roman"/>
      <family val="1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sz val="11"/>
      <color indexed="62"/>
      <name val="Calibri"/>
      <family val="2"/>
    </font>
    <font>
      <b/>
      <sz val="11"/>
      <color indexed="63"/>
      <name val="Calibri"/>
      <family val="2"/>
    </font>
    <font>
      <b/>
      <sz val="11"/>
      <color indexed="52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20"/>
      <name val="Calibri"/>
      <family val="2"/>
    </font>
    <font>
      <i/>
      <sz val="11"/>
      <color indexed="23"/>
      <name val="Calibri"/>
      <family val="2"/>
    </font>
    <font>
      <sz val="11"/>
      <color indexed="52"/>
      <name val="Calibri"/>
      <family val="2"/>
    </font>
    <font>
      <sz val="11"/>
      <color indexed="10"/>
      <name val="Calibri"/>
      <family val="2"/>
    </font>
    <font>
      <sz val="11"/>
      <color indexed="17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sz val="11"/>
      <color rgb="FF3F3F76"/>
      <name val="Calibri"/>
      <family val="2"/>
    </font>
    <font>
      <b/>
      <sz val="11"/>
      <color rgb="FF3F3F3F"/>
      <name val="Calibri"/>
      <family val="2"/>
    </font>
    <font>
      <b/>
      <sz val="11"/>
      <color rgb="FFFA7D0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9C0006"/>
      <name val="Calibri"/>
      <family val="2"/>
    </font>
    <font>
      <i/>
      <sz val="11"/>
      <color rgb="FF7F7F7F"/>
      <name val="Calibri"/>
      <family val="2"/>
    </font>
    <font>
      <sz val="11"/>
      <color rgb="FFFA7D00"/>
      <name val="Calibri"/>
      <family val="2"/>
    </font>
    <font>
      <sz val="11"/>
      <color rgb="FFFF0000"/>
      <name val="Calibri"/>
      <family val="2"/>
    </font>
    <font>
      <sz val="11"/>
      <color rgb="FF006100"/>
      <name val="Calibri"/>
      <family val="2"/>
    </font>
  </fonts>
  <fills count="33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</fills>
  <borders count="42">
    <border>
      <left/>
      <right/>
      <top/>
      <bottom/>
      <diagonal/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medium"/>
      <right style="medium"/>
      <top style="medium"/>
      <bottom style="medium"/>
    </border>
    <border>
      <left style="medium"/>
      <right style="medium"/>
      <top style="medium"/>
      <bottom>
        <color indexed="63"/>
      </bottom>
    </border>
    <border>
      <left style="medium"/>
      <right style="medium"/>
      <top>
        <color indexed="63"/>
      </top>
      <bottom style="medium"/>
    </border>
    <border>
      <left>
        <color indexed="63"/>
      </left>
      <right>
        <color indexed="63"/>
      </right>
      <top>
        <color indexed="63"/>
      </top>
      <bottom style="medium"/>
    </border>
    <border>
      <left>
        <color indexed="63"/>
      </left>
      <right style="thin"/>
      <top style="thin"/>
      <bottom style="thin"/>
    </border>
    <border>
      <left>
        <color indexed="63"/>
      </left>
      <right>
        <color indexed="63"/>
      </right>
      <top style="medium"/>
      <bottom style="medium"/>
    </border>
    <border>
      <left style="medium"/>
      <right style="medium"/>
      <top>
        <color indexed="63"/>
      </top>
      <bottom style="thin"/>
    </border>
    <border>
      <left style="medium"/>
      <right style="medium"/>
      <top style="thin"/>
      <bottom style="thin"/>
    </border>
    <border>
      <left style="medium"/>
      <right style="medium"/>
      <top style="thin"/>
      <bottom style="medium"/>
    </border>
    <border>
      <left style="medium"/>
      <right style="medium"/>
      <top style="medium"/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medium"/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>
        <color indexed="63"/>
      </bottom>
    </border>
    <border>
      <left style="medium"/>
      <right style="medium"/>
      <top>
        <color indexed="63"/>
      </top>
      <bottom>
        <color indexed="63"/>
      </bottom>
    </border>
    <border>
      <left style="medium"/>
      <right>
        <color indexed="63"/>
      </right>
      <top>
        <color indexed="63"/>
      </top>
      <bottom style="thin"/>
    </border>
    <border>
      <left style="medium"/>
      <right>
        <color indexed="63"/>
      </right>
      <top style="thin"/>
      <bottom style="thin"/>
    </border>
    <border>
      <left style="medium"/>
      <right>
        <color indexed="63"/>
      </right>
      <top style="thin"/>
      <bottom style="medium"/>
    </border>
    <border>
      <left>
        <color indexed="63"/>
      </left>
      <right style="medium"/>
      <top style="thin"/>
      <bottom style="medium"/>
    </border>
    <border>
      <left>
        <color indexed="63"/>
      </left>
      <right style="medium"/>
      <top style="thin"/>
      <bottom style="thin"/>
    </border>
    <border>
      <left>
        <color indexed="63"/>
      </left>
      <right>
        <color indexed="63"/>
      </right>
      <top style="thin"/>
      <bottom style="medium"/>
    </border>
    <border>
      <left style="thin"/>
      <right style="thin"/>
      <top style="thin"/>
      <bottom style="medium"/>
    </border>
    <border>
      <left style="thin"/>
      <right style="thin"/>
      <top style="thin"/>
      <bottom style="thin"/>
    </border>
    <border>
      <left>
        <color indexed="63"/>
      </left>
      <right style="medium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medium"/>
      <right>
        <color indexed="63"/>
      </right>
      <top style="thin"/>
      <bottom>
        <color indexed="63"/>
      </bottom>
    </border>
    <border>
      <left>
        <color indexed="63"/>
      </left>
      <right style="medium"/>
      <top style="thin"/>
      <bottom>
        <color indexed="63"/>
      </bottom>
    </border>
    <border>
      <left>
        <color indexed="63"/>
      </left>
      <right>
        <color indexed="63"/>
      </right>
      <top style="medium"/>
      <bottom>
        <color indexed="63"/>
      </bottom>
    </border>
    <border>
      <left style="medium"/>
      <right style="thin"/>
      <top style="thin"/>
      <bottom style="medium"/>
    </border>
    <border>
      <left style="thin"/>
      <right style="medium"/>
      <top style="thin"/>
      <bottom style="medium"/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</borders>
  <cellStyleXfs count="63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9" fillId="2" borderId="0" applyNumberFormat="0" applyBorder="0" applyAlignment="0" applyProtection="0"/>
    <xf numFmtId="0" fontId="29" fillId="3" borderId="0" applyNumberFormat="0" applyBorder="0" applyAlignment="0" applyProtection="0"/>
    <xf numFmtId="0" fontId="29" fillId="4" borderId="0" applyNumberFormat="0" applyBorder="0" applyAlignment="0" applyProtection="0"/>
    <xf numFmtId="0" fontId="29" fillId="5" borderId="0" applyNumberFormat="0" applyBorder="0" applyAlignment="0" applyProtection="0"/>
    <xf numFmtId="0" fontId="29" fillId="6" borderId="0" applyNumberFormat="0" applyBorder="0" applyAlignment="0" applyProtection="0"/>
    <xf numFmtId="0" fontId="29" fillId="7" borderId="0" applyNumberFormat="0" applyBorder="0" applyAlignment="0" applyProtection="0"/>
    <xf numFmtId="0" fontId="29" fillId="8" borderId="0" applyNumberFormat="0" applyBorder="0" applyAlignment="0" applyProtection="0"/>
    <xf numFmtId="0" fontId="29" fillId="9" borderId="0" applyNumberFormat="0" applyBorder="0" applyAlignment="0" applyProtection="0"/>
    <xf numFmtId="0" fontId="29" fillId="10" borderId="0" applyNumberFormat="0" applyBorder="0" applyAlignment="0" applyProtection="0"/>
    <xf numFmtId="0" fontId="29" fillId="11" borderId="0" applyNumberFormat="0" applyBorder="0" applyAlignment="0" applyProtection="0"/>
    <xf numFmtId="0" fontId="29" fillId="12" borderId="0" applyNumberFormat="0" applyBorder="0" applyAlignment="0" applyProtection="0"/>
    <xf numFmtId="0" fontId="29" fillId="13" borderId="0" applyNumberFormat="0" applyBorder="0" applyAlignment="0" applyProtection="0"/>
    <xf numFmtId="0" fontId="30" fillId="14" borderId="0" applyNumberFormat="0" applyBorder="0" applyAlignment="0" applyProtection="0"/>
    <xf numFmtId="0" fontId="30" fillId="15" borderId="0" applyNumberFormat="0" applyBorder="0" applyAlignment="0" applyProtection="0"/>
    <xf numFmtId="0" fontId="30" fillId="16" borderId="0" applyNumberFormat="0" applyBorder="0" applyAlignment="0" applyProtection="0"/>
    <xf numFmtId="0" fontId="30" fillId="17" borderId="0" applyNumberFormat="0" applyBorder="0" applyAlignment="0" applyProtection="0"/>
    <xf numFmtId="0" fontId="30" fillId="18" borderId="0" applyNumberFormat="0" applyBorder="0" applyAlignment="0" applyProtection="0"/>
    <xf numFmtId="0" fontId="30" fillId="19" borderId="0" applyNumberFormat="0" applyBorder="0" applyAlignment="0" applyProtection="0"/>
    <xf numFmtId="0" fontId="30" fillId="20" borderId="0" applyNumberFormat="0" applyBorder="0" applyAlignment="0" applyProtection="0"/>
    <xf numFmtId="0" fontId="30" fillId="21" borderId="0" applyNumberFormat="0" applyBorder="0" applyAlignment="0" applyProtection="0"/>
    <xf numFmtId="0" fontId="30" fillId="22" borderId="0" applyNumberFormat="0" applyBorder="0" applyAlignment="0" applyProtection="0"/>
    <xf numFmtId="0" fontId="30" fillId="23" borderId="0" applyNumberFormat="0" applyBorder="0" applyAlignment="0" applyProtection="0"/>
    <xf numFmtId="0" fontId="30" fillId="24" borderId="0" applyNumberFormat="0" applyBorder="0" applyAlignment="0" applyProtection="0"/>
    <xf numFmtId="0" fontId="30" fillId="25" borderId="0" applyNumberFormat="0" applyBorder="0" applyAlignment="0" applyProtection="0"/>
    <xf numFmtId="0" fontId="31" fillId="26" borderId="1" applyNumberFormat="0" applyAlignment="0" applyProtection="0"/>
    <xf numFmtId="0" fontId="32" fillId="27" borderId="2" applyNumberFormat="0" applyAlignment="0" applyProtection="0"/>
    <xf numFmtId="0" fontId="33" fillId="27" borderId="1" applyNumberFormat="0" applyAlignment="0" applyProtection="0"/>
    <xf numFmtId="0" fontId="1" fillId="0" borderId="0" applyNumberFormat="0" applyFill="0" applyBorder="0" applyAlignment="0" applyProtection="0"/>
    <xf numFmtId="170" fontId="0" fillId="0" borderId="0" applyFont="0" applyFill="0" applyBorder="0" applyAlignment="0" applyProtection="0"/>
    <xf numFmtId="168" fontId="0" fillId="0" borderId="0" applyFont="0" applyFill="0" applyBorder="0" applyAlignment="0" applyProtection="0"/>
    <xf numFmtId="0" fontId="34" fillId="0" borderId="3" applyNumberFormat="0" applyFill="0" applyAlignment="0" applyProtection="0"/>
    <xf numFmtId="0" fontId="35" fillId="0" borderId="4" applyNumberFormat="0" applyFill="0" applyAlignment="0" applyProtection="0"/>
    <xf numFmtId="0" fontId="36" fillId="0" borderId="5" applyNumberFormat="0" applyFill="0" applyAlignment="0" applyProtection="0"/>
    <xf numFmtId="0" fontId="36" fillId="0" borderId="0" applyNumberFormat="0" applyFill="0" applyBorder="0" applyAlignment="0" applyProtection="0"/>
    <xf numFmtId="0" fontId="37" fillId="0" borderId="6" applyNumberFormat="0" applyFill="0" applyAlignment="0" applyProtection="0"/>
    <xf numFmtId="0" fontId="38" fillId="28" borderId="7" applyNumberFormat="0" applyAlignment="0" applyProtection="0"/>
    <xf numFmtId="0" fontId="39" fillId="0" borderId="0" applyNumberFormat="0" applyFill="0" applyBorder="0" applyAlignment="0" applyProtection="0"/>
    <xf numFmtId="0" fontId="40" fillId="29" borderId="0" applyNumberFormat="0" applyBorder="0" applyAlignment="0" applyProtection="0"/>
    <xf numFmtId="0" fontId="2" fillId="0" borderId="0" applyNumberFormat="0" applyFill="0" applyBorder="0" applyAlignment="0" applyProtection="0"/>
    <xf numFmtId="0" fontId="41" fillId="30" borderId="0" applyNumberFormat="0" applyBorder="0" applyAlignment="0" applyProtection="0"/>
    <xf numFmtId="0" fontId="42" fillId="0" borderId="0" applyNumberFormat="0" applyFill="0" applyBorder="0" applyAlignment="0" applyProtection="0"/>
    <xf numFmtId="0" fontId="0" fillId="31" borderId="8" applyNumberFormat="0" applyFont="0" applyAlignment="0" applyProtection="0"/>
    <xf numFmtId="9" fontId="0" fillId="0" borderId="0" applyFont="0" applyFill="0" applyBorder="0" applyAlignment="0" applyProtection="0"/>
    <xf numFmtId="0" fontId="43" fillId="0" borderId="9" applyNumberFormat="0" applyFill="0" applyAlignment="0" applyProtection="0"/>
    <xf numFmtId="0" fontId="44" fillId="0" borderId="0" applyNumberFormat="0" applyFill="0" applyBorder="0" applyAlignment="0" applyProtection="0"/>
    <xf numFmtId="171" fontId="0" fillId="0" borderId="0" applyFont="0" applyFill="0" applyBorder="0" applyAlignment="0" applyProtection="0"/>
    <xf numFmtId="169" fontId="0" fillId="0" borderId="0" applyFont="0" applyFill="0" applyBorder="0" applyAlignment="0" applyProtection="0"/>
    <xf numFmtId="0" fontId="45" fillId="32" borderId="0" applyNumberFormat="0" applyBorder="0" applyAlignment="0" applyProtection="0"/>
  </cellStyleXfs>
  <cellXfs count="103">
    <xf numFmtId="0" fontId="0" fillId="0" borderId="0" xfId="0" applyAlignment="1">
      <alignment/>
    </xf>
    <xf numFmtId="0" fontId="0" fillId="0" borderId="0" xfId="0" applyFont="1" applyAlignment="1">
      <alignment/>
    </xf>
    <xf numFmtId="0" fontId="3" fillId="0" borderId="0" xfId="0" applyFont="1" applyAlignment="1">
      <alignment/>
    </xf>
    <xf numFmtId="0" fontId="0" fillId="0" borderId="0" xfId="0" applyAlignment="1">
      <alignment wrapText="1"/>
    </xf>
    <xf numFmtId="0" fontId="4" fillId="0" borderId="0" xfId="0" applyFont="1" applyAlignment="1">
      <alignment/>
    </xf>
    <xf numFmtId="0" fontId="6" fillId="0" borderId="10" xfId="0" applyFont="1" applyBorder="1" applyAlignment="1">
      <alignment horizontal="center" vertical="center" wrapText="1"/>
    </xf>
    <xf numFmtId="0" fontId="7" fillId="0" borderId="10" xfId="0" applyFont="1" applyBorder="1" applyAlignment="1">
      <alignment horizontal="center" vertical="center" wrapText="1"/>
    </xf>
    <xf numFmtId="0" fontId="8" fillId="0" borderId="10" xfId="0" applyFont="1" applyBorder="1" applyAlignment="1">
      <alignment horizontal="center" vertical="center" wrapText="1"/>
    </xf>
    <xf numFmtId="0" fontId="8" fillId="0" borderId="11" xfId="0" applyFont="1" applyBorder="1" applyAlignment="1">
      <alignment horizontal="center" vertical="center" wrapText="1"/>
    </xf>
    <xf numFmtId="172" fontId="7" fillId="0" borderId="12" xfId="0" applyNumberFormat="1" applyFont="1" applyBorder="1" applyAlignment="1">
      <alignment horizontal="center" vertical="center"/>
    </xf>
    <xf numFmtId="0" fontId="7" fillId="0" borderId="13" xfId="0" applyFont="1" applyBorder="1" applyAlignment="1">
      <alignment vertical="center"/>
    </xf>
    <xf numFmtId="0" fontId="4" fillId="0" borderId="14" xfId="0" applyFont="1" applyFill="1" applyBorder="1" applyAlignment="1">
      <alignment vertical="center" wrapText="1"/>
    </xf>
    <xf numFmtId="0" fontId="4" fillId="0" borderId="14" xfId="0" applyFont="1" applyFill="1" applyBorder="1" applyAlignment="1">
      <alignment horizontal="left" vertical="center" wrapText="1"/>
    </xf>
    <xf numFmtId="172" fontId="7" fillId="0" borderId="10" xfId="0" applyNumberFormat="1" applyFont="1" applyBorder="1" applyAlignment="1">
      <alignment horizontal="center" vertical="center"/>
    </xf>
    <xf numFmtId="0" fontId="7" fillId="0" borderId="15" xfId="0" applyFont="1" applyBorder="1" applyAlignment="1">
      <alignment vertical="center"/>
    </xf>
    <xf numFmtId="0" fontId="7" fillId="0" borderId="10" xfId="0" applyFont="1" applyFill="1" applyBorder="1" applyAlignment="1">
      <alignment vertical="center" wrapText="1"/>
    </xf>
    <xf numFmtId="0" fontId="4" fillId="0" borderId="16" xfId="0" applyFont="1" applyFill="1" applyBorder="1" applyAlignment="1">
      <alignment vertical="center" wrapText="1"/>
    </xf>
    <xf numFmtId="0" fontId="4" fillId="0" borderId="17" xfId="0" applyFont="1" applyFill="1" applyBorder="1" applyAlignment="1">
      <alignment vertical="center" wrapText="1"/>
    </xf>
    <xf numFmtId="174" fontId="7" fillId="0" borderId="12" xfId="0" applyNumberFormat="1" applyFont="1" applyBorder="1" applyAlignment="1">
      <alignment vertical="center"/>
    </xf>
    <xf numFmtId="174" fontId="7" fillId="0" borderId="10" xfId="0" applyNumberFormat="1" applyFont="1" applyBorder="1" applyAlignment="1">
      <alignment vertical="center"/>
    </xf>
    <xf numFmtId="172" fontId="4" fillId="0" borderId="16" xfId="0" applyNumberFormat="1" applyFont="1" applyBorder="1" applyAlignment="1">
      <alignment horizontal="center" vertical="center" wrapText="1"/>
    </xf>
    <xf numFmtId="174" fontId="4" fillId="0" borderId="16" xfId="0" applyNumberFormat="1" applyFont="1" applyBorder="1" applyAlignment="1">
      <alignment vertical="center" wrapText="1"/>
    </xf>
    <xf numFmtId="172" fontId="4" fillId="0" borderId="17" xfId="0" applyNumberFormat="1" applyFont="1" applyBorder="1" applyAlignment="1">
      <alignment horizontal="center" vertical="center"/>
    </xf>
    <xf numFmtId="174" fontId="4" fillId="0" borderId="17" xfId="0" applyNumberFormat="1" applyFont="1" applyBorder="1" applyAlignment="1">
      <alignment vertical="center"/>
    </xf>
    <xf numFmtId="172" fontId="4" fillId="0" borderId="18" xfId="0" applyNumberFormat="1" applyFont="1" applyBorder="1" applyAlignment="1">
      <alignment horizontal="center" vertical="center"/>
    </xf>
    <xf numFmtId="174" fontId="4" fillId="0" borderId="18" xfId="0" applyNumberFormat="1" applyFont="1" applyBorder="1" applyAlignment="1">
      <alignment vertical="center"/>
    </xf>
    <xf numFmtId="174" fontId="4" fillId="0" borderId="19" xfId="0" applyNumberFormat="1" applyFont="1" applyBorder="1" applyAlignment="1">
      <alignment vertical="center"/>
    </xf>
    <xf numFmtId="174" fontId="4" fillId="0" borderId="16" xfId="0" applyNumberFormat="1" applyFont="1" applyBorder="1" applyAlignment="1">
      <alignment vertical="center"/>
    </xf>
    <xf numFmtId="174" fontId="4" fillId="0" borderId="17" xfId="0" applyNumberFormat="1" applyFont="1" applyBorder="1" applyAlignment="1">
      <alignment horizontal="right" vertical="center"/>
    </xf>
    <xf numFmtId="0" fontId="4" fillId="0" borderId="20" xfId="0" applyFont="1" applyBorder="1" applyAlignment="1">
      <alignment vertical="center"/>
    </xf>
    <xf numFmtId="172" fontId="4" fillId="0" borderId="21" xfId="0" applyNumberFormat="1" applyFont="1" applyBorder="1" applyAlignment="1">
      <alignment horizontal="center" vertical="center"/>
    </xf>
    <xf numFmtId="174" fontId="4" fillId="0" borderId="21" xfId="0" applyNumberFormat="1" applyFont="1" applyBorder="1" applyAlignment="1">
      <alignment vertical="center"/>
    </xf>
    <xf numFmtId="0" fontId="4" fillId="0" borderId="22" xfId="0" applyFont="1" applyBorder="1" applyAlignment="1">
      <alignment vertical="center"/>
    </xf>
    <xf numFmtId="0" fontId="4" fillId="0" borderId="23" xfId="0" applyFont="1" applyBorder="1" applyAlignment="1">
      <alignment vertical="center"/>
    </xf>
    <xf numFmtId="172" fontId="4" fillId="0" borderId="16" xfId="0" applyNumberFormat="1" applyFont="1" applyFill="1" applyBorder="1" applyAlignment="1">
      <alignment horizontal="center" vertical="center"/>
    </xf>
    <xf numFmtId="172" fontId="4" fillId="0" borderId="17" xfId="0" applyNumberFormat="1" applyFont="1" applyFill="1" applyBorder="1" applyAlignment="1">
      <alignment horizontal="center" vertical="center"/>
    </xf>
    <xf numFmtId="172" fontId="4" fillId="0" borderId="21" xfId="0" applyNumberFormat="1" applyFont="1" applyFill="1" applyBorder="1" applyAlignment="1">
      <alignment horizontal="center" vertical="center"/>
    </xf>
    <xf numFmtId="0" fontId="4" fillId="0" borderId="23" xfId="0" applyFont="1" applyBorder="1" applyAlignment="1">
      <alignment vertical="center" wrapText="1"/>
    </xf>
    <xf numFmtId="0" fontId="7" fillId="0" borderId="10" xfId="0" applyFont="1" applyBorder="1" applyAlignment="1">
      <alignment horizontal="center" vertical="center"/>
    </xf>
    <xf numFmtId="0" fontId="4" fillId="0" borderId="16" xfId="0" applyFont="1" applyBorder="1" applyAlignment="1">
      <alignment horizontal="center" vertical="center"/>
    </xf>
    <xf numFmtId="0" fontId="4" fillId="0" borderId="17" xfId="0" applyFont="1" applyBorder="1" applyAlignment="1">
      <alignment horizontal="center" vertical="center"/>
    </xf>
    <xf numFmtId="0" fontId="4" fillId="0" borderId="18" xfId="0" applyFont="1" applyBorder="1" applyAlignment="1">
      <alignment horizontal="center" vertical="center"/>
    </xf>
    <xf numFmtId="174" fontId="4" fillId="0" borderId="10" xfId="0" applyNumberFormat="1" applyFont="1" applyBorder="1" applyAlignment="1">
      <alignment horizontal="right" vertical="center"/>
    </xf>
    <xf numFmtId="174" fontId="4" fillId="0" borderId="16" xfId="0" applyNumberFormat="1" applyFont="1" applyBorder="1" applyAlignment="1">
      <alignment horizontal="right" vertical="center"/>
    </xf>
    <xf numFmtId="0" fontId="4" fillId="0" borderId="24" xfId="0" applyFont="1" applyBorder="1" applyAlignment="1">
      <alignment horizontal="center" vertical="center"/>
    </xf>
    <xf numFmtId="0" fontId="4" fillId="0" borderId="24" xfId="0" applyNumberFormat="1" applyFont="1" applyFill="1" applyBorder="1" applyAlignment="1">
      <alignment horizontal="left" vertical="center" wrapText="1"/>
    </xf>
    <xf numFmtId="174" fontId="4" fillId="0" borderId="24" xfId="0" applyNumberFormat="1" applyFont="1" applyBorder="1" applyAlignment="1">
      <alignment horizontal="right" vertical="center"/>
    </xf>
    <xf numFmtId="174" fontId="7" fillId="0" borderId="10" xfId="0" applyNumberFormat="1" applyFont="1" applyBorder="1" applyAlignment="1">
      <alignment horizontal="right" vertical="center"/>
    </xf>
    <xf numFmtId="172" fontId="4" fillId="0" borderId="25" xfId="0" applyNumberFormat="1" applyFont="1" applyBorder="1" applyAlignment="1">
      <alignment horizontal="center" vertical="center"/>
    </xf>
    <xf numFmtId="172" fontId="4" fillId="0" borderId="26" xfId="0" applyNumberFormat="1" applyFont="1" applyBorder="1" applyAlignment="1">
      <alignment horizontal="center" vertical="center"/>
    </xf>
    <xf numFmtId="172" fontId="4" fillId="0" borderId="27" xfId="0" applyNumberFormat="1" applyFont="1" applyBorder="1" applyAlignment="1">
      <alignment horizontal="center" vertical="center"/>
    </xf>
    <xf numFmtId="174" fontId="4" fillId="0" borderId="28" xfId="0" applyNumberFormat="1" applyFont="1" applyBorder="1" applyAlignment="1">
      <alignment vertical="center"/>
    </xf>
    <xf numFmtId="0" fontId="4" fillId="0" borderId="17" xfId="0" applyFont="1" applyBorder="1" applyAlignment="1">
      <alignment vertical="center" wrapText="1"/>
    </xf>
    <xf numFmtId="0" fontId="4" fillId="0" borderId="16" xfId="0" applyFont="1" applyBorder="1" applyAlignment="1">
      <alignment vertical="center" wrapText="1"/>
    </xf>
    <xf numFmtId="0" fontId="4" fillId="0" borderId="16" xfId="0" applyFont="1" applyBorder="1" applyAlignment="1">
      <alignment vertical="center"/>
    </xf>
    <xf numFmtId="174" fontId="4" fillId="0" borderId="29" xfId="0" applyNumberFormat="1" applyFont="1" applyBorder="1" applyAlignment="1">
      <alignment vertical="center"/>
    </xf>
    <xf numFmtId="174" fontId="4" fillId="0" borderId="20" xfId="0" applyNumberFormat="1" applyFont="1" applyBorder="1" applyAlignment="1">
      <alignment vertical="center"/>
    </xf>
    <xf numFmtId="174" fontId="4" fillId="0" borderId="30" xfId="0" applyNumberFormat="1" applyFont="1" applyBorder="1" applyAlignment="1">
      <alignment vertical="center"/>
    </xf>
    <xf numFmtId="0" fontId="4" fillId="0" borderId="24" xfId="0" applyFont="1" applyFill="1" applyBorder="1" applyAlignment="1">
      <alignment vertical="center" wrapText="1"/>
    </xf>
    <xf numFmtId="0" fontId="4" fillId="0" borderId="10" xfId="0" applyFont="1" applyFill="1" applyBorder="1" applyAlignment="1">
      <alignment vertical="center"/>
    </xf>
    <xf numFmtId="0" fontId="9" fillId="0" borderId="10" xfId="0" applyFont="1" applyFill="1" applyBorder="1" applyAlignment="1">
      <alignment vertical="center"/>
    </xf>
    <xf numFmtId="174" fontId="7" fillId="0" borderId="10" xfId="0" applyNumberFormat="1" applyFont="1" applyFill="1" applyBorder="1" applyAlignment="1">
      <alignment vertical="center"/>
    </xf>
    <xf numFmtId="0" fontId="4" fillId="0" borderId="0" xfId="0" applyFont="1" applyAlignment="1">
      <alignment horizontal="right"/>
    </xf>
    <xf numFmtId="0" fontId="4" fillId="0" borderId="31" xfId="0" applyFont="1" applyBorder="1" applyAlignment="1">
      <alignment horizontal="left" vertical="center" wrapText="1"/>
    </xf>
    <xf numFmtId="0" fontId="7" fillId="0" borderId="15" xfId="0" applyFont="1" applyBorder="1" applyAlignment="1">
      <alignment horizontal="left" vertical="center" wrapText="1"/>
    </xf>
    <xf numFmtId="0" fontId="4" fillId="0" borderId="32" xfId="0" applyFont="1" applyBorder="1" applyAlignment="1">
      <alignment vertical="center" wrapText="1"/>
    </xf>
    <xf numFmtId="0" fontId="4" fillId="0" borderId="18" xfId="0" applyFont="1" applyBorder="1" applyAlignment="1">
      <alignment vertical="center"/>
    </xf>
    <xf numFmtId="0" fontId="4" fillId="0" borderId="30" xfId="0" applyFont="1" applyBorder="1" applyAlignment="1">
      <alignment vertical="center"/>
    </xf>
    <xf numFmtId="0" fontId="4" fillId="0" borderId="0" xfId="0" applyFont="1" applyFill="1" applyBorder="1" applyAlignment="1">
      <alignment vertical="center"/>
    </xf>
    <xf numFmtId="0" fontId="9" fillId="0" borderId="0" xfId="0" applyFont="1" applyFill="1" applyBorder="1" applyAlignment="1">
      <alignment vertical="center"/>
    </xf>
    <xf numFmtId="174" fontId="7" fillId="0" borderId="0" xfId="0" applyNumberFormat="1" applyFont="1" applyFill="1" applyBorder="1" applyAlignment="1">
      <alignment vertical="center"/>
    </xf>
    <xf numFmtId="174" fontId="7" fillId="0" borderId="0" xfId="0" applyNumberFormat="1" applyFont="1" applyBorder="1" applyAlignment="1">
      <alignment vertical="center"/>
    </xf>
    <xf numFmtId="174" fontId="4" fillId="0" borderId="33" xfId="0" applyNumberFormat="1" applyFont="1" applyBorder="1" applyAlignment="1">
      <alignment vertical="center"/>
    </xf>
    <xf numFmtId="0" fontId="4" fillId="0" borderId="0" xfId="0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right"/>
    </xf>
    <xf numFmtId="174" fontId="4" fillId="0" borderId="20" xfId="0" applyNumberFormat="1" applyFont="1" applyBorder="1" applyAlignment="1">
      <alignment horizontal="right" vertical="center"/>
    </xf>
    <xf numFmtId="174" fontId="7" fillId="0" borderId="12" xfId="0" applyNumberFormat="1" applyFont="1" applyFill="1" applyBorder="1" applyAlignment="1">
      <alignment vertical="center"/>
    </xf>
    <xf numFmtId="172" fontId="4" fillId="0" borderId="34" xfId="0" applyNumberFormat="1" applyFont="1" applyBorder="1" applyAlignment="1">
      <alignment horizontal="center" vertical="center"/>
    </xf>
    <xf numFmtId="0" fontId="7" fillId="0" borderId="10" xfId="0" applyFont="1" applyFill="1" applyBorder="1" applyAlignment="1">
      <alignment vertical="center"/>
    </xf>
    <xf numFmtId="172" fontId="4" fillId="0" borderId="35" xfId="0" applyNumberFormat="1" applyFont="1" applyBorder="1" applyAlignment="1">
      <alignment horizontal="center" vertical="center"/>
    </xf>
    <xf numFmtId="0" fontId="4" fillId="0" borderId="21" xfId="0" applyFont="1" applyFill="1" applyBorder="1" applyAlignment="1">
      <alignment vertical="center" wrapText="1"/>
    </xf>
    <xf numFmtId="174" fontId="4" fillId="0" borderId="23" xfId="0" applyNumberFormat="1" applyFont="1" applyBorder="1" applyAlignment="1">
      <alignment vertical="center"/>
    </xf>
    <xf numFmtId="174" fontId="4" fillId="0" borderId="36" xfId="0" applyNumberFormat="1" applyFont="1" applyBorder="1" applyAlignment="1">
      <alignment vertical="center"/>
    </xf>
    <xf numFmtId="0" fontId="4" fillId="0" borderId="21" xfId="0" applyFont="1" applyBorder="1" applyAlignment="1">
      <alignment horizontal="center" vertical="center"/>
    </xf>
    <xf numFmtId="172" fontId="7" fillId="0" borderId="11" xfId="0" applyNumberFormat="1" applyFont="1" applyBorder="1" applyAlignment="1">
      <alignment horizontal="center" vertical="center"/>
    </xf>
    <xf numFmtId="0" fontId="7" fillId="0" borderId="37" xfId="0" applyFont="1" applyBorder="1" applyAlignment="1">
      <alignment vertical="center"/>
    </xf>
    <xf numFmtId="174" fontId="7" fillId="0" borderId="11" xfId="0" applyNumberFormat="1" applyFont="1" applyBorder="1" applyAlignment="1">
      <alignment vertical="center"/>
    </xf>
    <xf numFmtId="172" fontId="4" fillId="0" borderId="38" xfId="0" applyNumberFormat="1" applyFont="1" applyBorder="1" applyAlignment="1">
      <alignment horizontal="center" vertical="center"/>
    </xf>
    <xf numFmtId="174" fontId="4" fillId="0" borderId="31" xfId="0" applyNumberFormat="1" applyFont="1" applyBorder="1" applyAlignment="1">
      <alignment vertical="center"/>
    </xf>
    <xf numFmtId="174" fontId="4" fillId="0" borderId="39" xfId="0" applyNumberFormat="1" applyFont="1" applyBorder="1" applyAlignment="1">
      <alignment vertical="center"/>
    </xf>
    <xf numFmtId="172" fontId="4" fillId="0" borderId="40" xfId="0" applyNumberFormat="1" applyFont="1" applyBorder="1" applyAlignment="1">
      <alignment horizontal="center" vertical="center"/>
    </xf>
    <xf numFmtId="0" fontId="4" fillId="0" borderId="41" xfId="0" applyFont="1" applyBorder="1" applyAlignment="1">
      <alignment vertical="center"/>
    </xf>
    <xf numFmtId="174" fontId="4" fillId="0" borderId="41" xfId="0" applyNumberFormat="1" applyFont="1" applyBorder="1" applyAlignment="1">
      <alignment vertical="center"/>
    </xf>
    <xf numFmtId="174" fontId="4" fillId="0" borderId="11" xfId="0" applyNumberFormat="1" applyFont="1" applyBorder="1" applyAlignment="1">
      <alignment vertical="center"/>
    </xf>
    <xf numFmtId="0" fontId="10" fillId="0" borderId="0" xfId="0" applyFont="1" applyAlignment="1">
      <alignment horizontal="left"/>
    </xf>
    <xf numFmtId="0" fontId="10" fillId="0" borderId="0" xfId="0" applyFont="1" applyAlignment="1">
      <alignment horizontal="center" vertical="center" wrapText="1"/>
    </xf>
    <xf numFmtId="0" fontId="10" fillId="0" borderId="0" xfId="0" applyFont="1" applyAlignment="1">
      <alignment horizontal="left" vertical="center" wrapText="1"/>
    </xf>
    <xf numFmtId="0" fontId="4" fillId="0" borderId="0" xfId="0" applyFont="1" applyAlignment="1">
      <alignment horizontal="left"/>
    </xf>
    <xf numFmtId="0" fontId="4" fillId="0" borderId="0" xfId="0" applyFont="1" applyAlignment="1">
      <alignment horizontal="right"/>
    </xf>
    <xf numFmtId="0" fontId="11" fillId="0" borderId="0" xfId="0" applyFont="1" applyAlignment="1">
      <alignment horizontal="center"/>
    </xf>
    <xf numFmtId="0" fontId="5" fillId="0" borderId="13" xfId="0" applyFont="1" applyBorder="1" applyAlignment="1">
      <alignment horizontal="right"/>
    </xf>
    <xf numFmtId="174" fontId="4" fillId="0" borderId="22" xfId="0" applyNumberFormat="1" applyFont="1" applyFill="1" applyBorder="1" applyAlignment="1">
      <alignment vertical="center"/>
    </xf>
  </cellXfs>
  <cellStyles count="49">
    <cellStyle name="Normal" xfId="0"/>
    <cellStyle name="20% - Акцент1" xfId="15"/>
    <cellStyle name="20% - Акцент2" xfId="16"/>
    <cellStyle name="20% - Акцент3" xfId="17"/>
    <cellStyle name="20% - Акцент4" xfId="18"/>
    <cellStyle name="20% - Акцент5" xfId="19"/>
    <cellStyle name="20% - Акцент6" xfId="20"/>
    <cellStyle name="40% - Акцент1" xfId="21"/>
    <cellStyle name="40% - Акцент2" xfId="22"/>
    <cellStyle name="40% - Акцент3" xfId="23"/>
    <cellStyle name="40% - Акцент4" xfId="24"/>
    <cellStyle name="40% - Акцент5" xfId="25"/>
    <cellStyle name="40% - Акцент6" xfId="26"/>
    <cellStyle name="60% - Акцент1" xfId="27"/>
    <cellStyle name="60% - Акцент2" xfId="28"/>
    <cellStyle name="60% - Акцент3" xfId="29"/>
    <cellStyle name="60% - Акцент4" xfId="30"/>
    <cellStyle name="60% - Акцент5" xfId="31"/>
    <cellStyle name="60% - Акцент6" xfId="32"/>
    <cellStyle name="Акцент1" xfId="33"/>
    <cellStyle name="Акцент2" xfId="34"/>
    <cellStyle name="Акцент3" xfId="35"/>
    <cellStyle name="Акцент4" xfId="36"/>
    <cellStyle name="Акцент5" xfId="37"/>
    <cellStyle name="Акцент6" xfId="38"/>
    <cellStyle name="Ввод " xfId="39"/>
    <cellStyle name="Вывод" xfId="40"/>
    <cellStyle name="Вычисление" xfId="41"/>
    <cellStyle name="Hyperlink" xfId="42"/>
    <cellStyle name="Currency" xfId="43"/>
    <cellStyle name="Currency [0]" xfId="44"/>
    <cellStyle name="Заголовок 1" xfId="45"/>
    <cellStyle name="Заголовок 2" xfId="46"/>
    <cellStyle name="Заголовок 3" xfId="47"/>
    <cellStyle name="Заголовок 4" xfId="48"/>
    <cellStyle name="Итог" xfId="49"/>
    <cellStyle name="Контрольная ячейка" xfId="50"/>
    <cellStyle name="Название" xfId="51"/>
    <cellStyle name="Нейтральный" xfId="52"/>
    <cellStyle name="Followed Hyperlink" xfId="53"/>
    <cellStyle name="Плохой" xfId="54"/>
    <cellStyle name="Пояснение" xfId="55"/>
    <cellStyle name="Примечание" xfId="56"/>
    <cellStyle name="Percent" xfId="57"/>
    <cellStyle name="Связанная ячейка" xfId="58"/>
    <cellStyle name="Текст предупреждения" xfId="59"/>
    <cellStyle name="Comma" xfId="60"/>
    <cellStyle name="Comma [0]" xfId="61"/>
    <cellStyle name="Хороший" xfId="62"/>
  </cellStyles>
  <tableStyles count="0" defaultTableStyle="TableStyleMedium9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I64"/>
  <sheetViews>
    <sheetView tabSelected="1" zoomScale="130" zoomScaleNormal="130" zoomScalePageLayoutView="0" workbookViewId="0" topLeftCell="A1">
      <selection activeCell="H4" sqref="H4"/>
    </sheetView>
  </sheetViews>
  <sheetFormatPr defaultColWidth="9.00390625" defaultRowHeight="12.75"/>
  <cols>
    <col min="1" max="1" width="9.75390625" style="4" customWidth="1"/>
    <col min="2" max="2" width="44.125" style="4" customWidth="1"/>
    <col min="3" max="3" width="11.875" style="4" customWidth="1"/>
    <col min="4" max="4" width="12.125" style="4" customWidth="1"/>
    <col min="5" max="5" width="14.375" style="4" customWidth="1"/>
  </cols>
  <sheetData>
    <row r="1" spans="4:5" ht="12.75">
      <c r="D1" s="99"/>
      <c r="E1" s="99"/>
    </row>
    <row r="2" spans="2:5" ht="12.75" customHeight="1">
      <c r="B2" s="99"/>
      <c r="C2" s="99"/>
      <c r="D2" s="99"/>
      <c r="E2" s="99"/>
    </row>
    <row r="3" spans="2:5" ht="12.75" customHeight="1">
      <c r="B3" s="62"/>
      <c r="C3" s="62"/>
      <c r="D3" s="62"/>
      <c r="E3" s="62"/>
    </row>
    <row r="4" spans="1:5" ht="15.75">
      <c r="A4" s="100" t="s">
        <v>54</v>
      </c>
      <c r="B4" s="100"/>
      <c r="C4" s="100"/>
      <c r="D4" s="100"/>
      <c r="E4" s="100"/>
    </row>
    <row r="5" spans="1:8" ht="15.75">
      <c r="A5" s="100" t="s">
        <v>55</v>
      </c>
      <c r="B5" s="100"/>
      <c r="C5" s="100"/>
      <c r="D5" s="100"/>
      <c r="E5" s="100"/>
      <c r="H5" t="s">
        <v>40</v>
      </c>
    </row>
    <row r="6" spans="4:5" ht="13.5" thickBot="1">
      <c r="D6" s="101" t="s">
        <v>42</v>
      </c>
      <c r="E6" s="101"/>
    </row>
    <row r="7" spans="1:5" s="2" customFormat="1" ht="43.5" customHeight="1" thickBot="1">
      <c r="A7" s="5" t="s">
        <v>22</v>
      </c>
      <c r="B7" s="6" t="s">
        <v>23</v>
      </c>
      <c r="C7" s="7" t="s">
        <v>52</v>
      </c>
      <c r="D7" s="7" t="s">
        <v>41</v>
      </c>
      <c r="E7" s="8" t="s">
        <v>47</v>
      </c>
    </row>
    <row r="8" spans="1:5" ht="15.75" customHeight="1" thickBot="1">
      <c r="A8" s="9">
        <v>100</v>
      </c>
      <c r="B8" s="10" t="s">
        <v>6</v>
      </c>
      <c r="C8" s="18">
        <f>SUM(C9:C15)</f>
        <v>119787.6</v>
      </c>
      <c r="D8" s="18">
        <f>SUM(D9:D15)</f>
        <v>2889.2</v>
      </c>
      <c r="E8" s="19">
        <f aca="true" t="shared" si="0" ref="E8:E54">D8/C8*100</f>
        <v>2.4119357930203122</v>
      </c>
    </row>
    <row r="9" spans="1:9" s="3" customFormat="1" ht="38.25">
      <c r="A9" s="20">
        <v>102</v>
      </c>
      <c r="B9" s="11" t="s">
        <v>28</v>
      </c>
      <c r="C9" s="21">
        <v>2755.6</v>
      </c>
      <c r="D9" s="21">
        <v>49</v>
      </c>
      <c r="E9" s="27">
        <f t="shared" si="0"/>
        <v>1.7781971258528089</v>
      </c>
      <c r="F9" s="3" t="s">
        <v>40</v>
      </c>
      <c r="G9" s="3" t="s">
        <v>40</v>
      </c>
      <c r="I9" s="3" t="s">
        <v>40</v>
      </c>
    </row>
    <row r="10" spans="1:7" ht="39" customHeight="1">
      <c r="A10" s="22">
        <v>103</v>
      </c>
      <c r="B10" s="12" t="s">
        <v>29</v>
      </c>
      <c r="C10" s="23">
        <v>6303.8</v>
      </c>
      <c r="D10" s="23">
        <v>109.2</v>
      </c>
      <c r="E10" s="23">
        <f t="shared" si="0"/>
        <v>1.732288460928329</v>
      </c>
      <c r="G10" t="s">
        <v>40</v>
      </c>
    </row>
    <row r="11" spans="1:5" ht="51">
      <c r="A11" s="22">
        <v>104</v>
      </c>
      <c r="B11" s="12" t="s">
        <v>30</v>
      </c>
      <c r="C11" s="23">
        <v>49548.9</v>
      </c>
      <c r="D11" s="23">
        <v>1088.3</v>
      </c>
      <c r="E11" s="23">
        <f t="shared" si="0"/>
        <v>2.1964160657451526</v>
      </c>
    </row>
    <row r="12" spans="1:5" ht="12.75">
      <c r="A12" s="22">
        <v>105</v>
      </c>
      <c r="B12" s="12" t="s">
        <v>45</v>
      </c>
      <c r="C12" s="23">
        <v>107</v>
      </c>
      <c r="D12" s="23">
        <v>0</v>
      </c>
      <c r="E12" s="23">
        <f t="shared" si="0"/>
        <v>0</v>
      </c>
    </row>
    <row r="13" spans="1:5" ht="38.25">
      <c r="A13" s="35">
        <v>106</v>
      </c>
      <c r="B13" s="11" t="s">
        <v>31</v>
      </c>
      <c r="C13" s="23">
        <v>22106.2</v>
      </c>
      <c r="D13" s="23">
        <v>255.3</v>
      </c>
      <c r="E13" s="23">
        <f>D13/C13*100</f>
        <v>1.1548796265301138</v>
      </c>
    </row>
    <row r="14" spans="1:7" ht="12.75" customHeight="1">
      <c r="A14" s="35">
        <v>111</v>
      </c>
      <c r="B14" s="12" t="s">
        <v>46</v>
      </c>
      <c r="C14" s="23">
        <v>500</v>
      </c>
      <c r="D14" s="23">
        <v>0</v>
      </c>
      <c r="E14" s="23">
        <v>0</v>
      </c>
      <c r="G14" t="s">
        <v>40</v>
      </c>
    </row>
    <row r="15" spans="1:5" ht="18" customHeight="1" thickBot="1">
      <c r="A15" s="24">
        <v>113</v>
      </c>
      <c r="B15" s="63" t="s">
        <v>13</v>
      </c>
      <c r="C15" s="25">
        <v>38466.1</v>
      </c>
      <c r="D15" s="25">
        <v>1387.4</v>
      </c>
      <c r="E15" s="31">
        <f t="shared" si="0"/>
        <v>3.6068122320692773</v>
      </c>
    </row>
    <row r="16" spans="1:5" ht="25.5" customHeight="1" thickBot="1">
      <c r="A16" s="13">
        <v>300</v>
      </c>
      <c r="B16" s="64" t="s">
        <v>27</v>
      </c>
      <c r="C16" s="19">
        <f>SUM(C17:C17)</f>
        <v>19756.3</v>
      </c>
      <c r="D16" s="19">
        <f>SUM(D17:D17)</f>
        <v>592.3</v>
      </c>
      <c r="E16" s="19">
        <f t="shared" si="0"/>
        <v>2.9980310078304133</v>
      </c>
    </row>
    <row r="17" spans="1:5" ht="37.5" customHeight="1" thickBot="1">
      <c r="A17" s="22">
        <v>310</v>
      </c>
      <c r="B17" s="65" t="s">
        <v>53</v>
      </c>
      <c r="C17" s="27">
        <v>19756.3</v>
      </c>
      <c r="D17" s="23">
        <v>592.3</v>
      </c>
      <c r="E17" s="31">
        <f t="shared" si="0"/>
        <v>2.9980310078304133</v>
      </c>
    </row>
    <row r="18" spans="1:5" ht="15" customHeight="1" thickBot="1">
      <c r="A18" s="13">
        <v>400</v>
      </c>
      <c r="B18" s="79" t="s">
        <v>0</v>
      </c>
      <c r="C18" s="19">
        <f>SUM(C19:C25)</f>
        <v>122997.09999999999</v>
      </c>
      <c r="D18" s="19">
        <f>SUM(D19:D25)</f>
        <v>5111.8</v>
      </c>
      <c r="E18" s="19">
        <f t="shared" si="0"/>
        <v>4.156032947118265</v>
      </c>
    </row>
    <row r="19" spans="1:5" ht="12.75" customHeight="1">
      <c r="A19" s="78">
        <v>405</v>
      </c>
      <c r="B19" s="73" t="s">
        <v>14</v>
      </c>
      <c r="C19" s="26">
        <v>1507.7</v>
      </c>
      <c r="D19" s="72">
        <v>0</v>
      </c>
      <c r="E19" s="72">
        <f>D19/C19*100</f>
        <v>0</v>
      </c>
    </row>
    <row r="20" spans="1:5" ht="12.75" customHeight="1">
      <c r="A20" s="48">
        <v>406</v>
      </c>
      <c r="B20" s="52" t="s">
        <v>15</v>
      </c>
      <c r="C20" s="76">
        <v>1408.3</v>
      </c>
      <c r="D20" s="28">
        <v>0</v>
      </c>
      <c r="E20" s="55">
        <f t="shared" si="0"/>
        <v>0</v>
      </c>
    </row>
    <row r="21" spans="1:5" ht="12.75" customHeight="1">
      <c r="A21" s="48">
        <v>407</v>
      </c>
      <c r="B21" s="53" t="s">
        <v>24</v>
      </c>
      <c r="C21" s="56">
        <v>89.7</v>
      </c>
      <c r="D21" s="27">
        <v>0</v>
      </c>
      <c r="E21" s="55">
        <f t="shared" si="0"/>
        <v>0</v>
      </c>
    </row>
    <row r="22" spans="1:5" ht="12.75" customHeight="1">
      <c r="A22" s="48">
        <v>408</v>
      </c>
      <c r="B22" s="54" t="s">
        <v>7</v>
      </c>
      <c r="C22" s="56">
        <v>11403.5</v>
      </c>
      <c r="D22" s="27">
        <v>883.5</v>
      </c>
      <c r="E22" s="55">
        <f t="shared" si="0"/>
        <v>7.747621344324111</v>
      </c>
    </row>
    <row r="23" spans="1:5" ht="12.75">
      <c r="A23" s="49">
        <v>409</v>
      </c>
      <c r="B23" s="17" t="s">
        <v>38</v>
      </c>
      <c r="C23" s="102">
        <v>104033.2</v>
      </c>
      <c r="D23" s="23">
        <v>4228.3</v>
      </c>
      <c r="E23" s="55">
        <f t="shared" si="0"/>
        <v>4.0643756031728335</v>
      </c>
    </row>
    <row r="24" spans="1:5" ht="12.75">
      <c r="A24" s="80">
        <v>410</v>
      </c>
      <c r="B24" s="81" t="s">
        <v>49</v>
      </c>
      <c r="C24" s="82">
        <v>2122.7</v>
      </c>
      <c r="D24" s="31">
        <v>0</v>
      </c>
      <c r="E24" s="83">
        <f t="shared" si="0"/>
        <v>0</v>
      </c>
    </row>
    <row r="25" spans="1:5" ht="15.75" customHeight="1" thickBot="1">
      <c r="A25" s="50">
        <v>412</v>
      </c>
      <c r="B25" s="66" t="s">
        <v>16</v>
      </c>
      <c r="C25" s="57">
        <v>2432</v>
      </c>
      <c r="D25" s="25">
        <v>0</v>
      </c>
      <c r="E25" s="51">
        <f t="shared" si="0"/>
        <v>0</v>
      </c>
    </row>
    <row r="26" spans="1:5" ht="13.5" thickBot="1">
      <c r="A26" s="13">
        <v>500</v>
      </c>
      <c r="B26" s="14" t="s">
        <v>12</v>
      </c>
      <c r="C26" s="19">
        <f>SUM(C27:C30)</f>
        <v>158648.9</v>
      </c>
      <c r="D26" s="19">
        <f>D30+D29+D28+D27</f>
        <v>5204.2</v>
      </c>
      <c r="E26" s="19">
        <f t="shared" si="0"/>
        <v>3.2803252969292567</v>
      </c>
    </row>
    <row r="27" spans="1:5" ht="12.75">
      <c r="A27" s="22">
        <v>501</v>
      </c>
      <c r="B27" s="32" t="s">
        <v>1</v>
      </c>
      <c r="C27" s="23">
        <v>41789</v>
      </c>
      <c r="D27" s="23">
        <v>0</v>
      </c>
      <c r="E27" s="27">
        <f t="shared" si="0"/>
        <v>0</v>
      </c>
    </row>
    <row r="28" spans="1:7" ht="12.75">
      <c r="A28" s="22">
        <v>502</v>
      </c>
      <c r="B28" s="32" t="s">
        <v>2</v>
      </c>
      <c r="C28" s="23">
        <v>12722.8</v>
      </c>
      <c r="D28" s="23">
        <v>1849.8</v>
      </c>
      <c r="E28" s="23">
        <f t="shared" si="0"/>
        <v>14.53925236583142</v>
      </c>
      <c r="G28" t="s">
        <v>40</v>
      </c>
    </row>
    <row r="29" spans="1:5" ht="12.75">
      <c r="A29" s="30">
        <v>503</v>
      </c>
      <c r="B29" s="33" t="s">
        <v>25</v>
      </c>
      <c r="C29" s="31">
        <v>73915</v>
      </c>
      <c r="D29" s="31">
        <v>2813.9</v>
      </c>
      <c r="E29" s="23">
        <f t="shared" si="0"/>
        <v>3.8069404045187043</v>
      </c>
    </row>
    <row r="30" spans="1:5" ht="15" customHeight="1" thickBot="1">
      <c r="A30" s="30">
        <v>505</v>
      </c>
      <c r="B30" s="33" t="s">
        <v>17</v>
      </c>
      <c r="C30" s="31">
        <v>30222.1</v>
      </c>
      <c r="D30" s="31">
        <v>540.5</v>
      </c>
      <c r="E30" s="31">
        <f t="shared" si="0"/>
        <v>1.7884263502536226</v>
      </c>
    </row>
    <row r="31" spans="1:5" ht="12" customHeight="1" thickBot="1">
      <c r="A31" s="85">
        <v>600</v>
      </c>
      <c r="B31" s="86" t="s">
        <v>3</v>
      </c>
      <c r="C31" s="87">
        <f>C32+C33</f>
        <v>20772.9</v>
      </c>
      <c r="D31" s="87">
        <f>D32+D33</f>
        <v>0</v>
      </c>
      <c r="E31" s="87">
        <f t="shared" si="0"/>
        <v>0</v>
      </c>
    </row>
    <row r="32" spans="1:5" ht="12" customHeight="1">
      <c r="A32" s="91">
        <v>602</v>
      </c>
      <c r="B32" s="92" t="s">
        <v>51</v>
      </c>
      <c r="C32" s="93">
        <v>17732.4</v>
      </c>
      <c r="D32" s="93">
        <v>0</v>
      </c>
      <c r="E32" s="94">
        <f t="shared" si="0"/>
        <v>0</v>
      </c>
    </row>
    <row r="33" spans="1:7" ht="14.25" customHeight="1" thickBot="1">
      <c r="A33" s="88">
        <v>605</v>
      </c>
      <c r="B33" s="63" t="s">
        <v>39</v>
      </c>
      <c r="C33" s="89">
        <v>3040.5</v>
      </c>
      <c r="D33" s="89">
        <v>0</v>
      </c>
      <c r="E33" s="90">
        <f t="shared" si="0"/>
        <v>0</v>
      </c>
      <c r="G33" t="s">
        <v>40</v>
      </c>
    </row>
    <row r="34" spans="1:5" ht="12.75" customHeight="1" thickBot="1">
      <c r="A34" s="9">
        <v>700</v>
      </c>
      <c r="B34" s="10" t="s">
        <v>4</v>
      </c>
      <c r="C34" s="77">
        <f>SUM(C35:C39)</f>
        <v>1300096.1</v>
      </c>
      <c r="D34" s="18">
        <f>SUM(D35:D39)</f>
        <v>51882.9</v>
      </c>
      <c r="E34" s="18">
        <f t="shared" si="0"/>
        <v>3.990697303068596</v>
      </c>
    </row>
    <row r="35" spans="1:5" ht="12.75" customHeight="1">
      <c r="A35" s="34">
        <v>701</v>
      </c>
      <c r="B35" s="29" t="s">
        <v>8</v>
      </c>
      <c r="C35" s="27">
        <v>542065.5</v>
      </c>
      <c r="D35" s="27">
        <v>17169.5</v>
      </c>
      <c r="E35" s="27">
        <f t="shared" si="0"/>
        <v>3.167421649228737</v>
      </c>
    </row>
    <row r="36" spans="1:5" ht="12.75" customHeight="1">
      <c r="A36" s="35">
        <v>702</v>
      </c>
      <c r="B36" s="32" t="s">
        <v>9</v>
      </c>
      <c r="C36" s="23">
        <v>546578.3</v>
      </c>
      <c r="D36" s="23">
        <v>13985.8</v>
      </c>
      <c r="E36" s="23">
        <f t="shared" si="0"/>
        <v>2.5587916680922014</v>
      </c>
    </row>
    <row r="37" spans="1:5" ht="12.75" customHeight="1">
      <c r="A37" s="35">
        <v>703</v>
      </c>
      <c r="B37" s="32" t="s">
        <v>43</v>
      </c>
      <c r="C37" s="23">
        <v>47168.5</v>
      </c>
      <c r="D37" s="23">
        <v>1224.3</v>
      </c>
      <c r="E37" s="23">
        <f t="shared" si="0"/>
        <v>2.595588157350774</v>
      </c>
    </row>
    <row r="38" spans="1:8" ht="12.75" customHeight="1">
      <c r="A38" s="35">
        <v>707</v>
      </c>
      <c r="B38" s="32" t="s">
        <v>19</v>
      </c>
      <c r="C38" s="23">
        <v>102732.6</v>
      </c>
      <c r="D38" s="23">
        <v>17591</v>
      </c>
      <c r="E38" s="23">
        <f t="shared" si="0"/>
        <v>17.123094324489013</v>
      </c>
      <c r="H38" t="s">
        <v>40</v>
      </c>
    </row>
    <row r="39" spans="1:5" ht="11.25" customHeight="1" thickBot="1">
      <c r="A39" s="36">
        <v>709</v>
      </c>
      <c r="B39" s="33" t="s">
        <v>18</v>
      </c>
      <c r="C39" s="31">
        <v>61551.2</v>
      </c>
      <c r="D39" s="31">
        <v>1912.3</v>
      </c>
      <c r="E39" s="31">
        <f t="shared" si="0"/>
        <v>3.106844383212675</v>
      </c>
    </row>
    <row r="40" spans="1:8" ht="12.75" customHeight="1" thickBot="1">
      <c r="A40" s="13">
        <v>800</v>
      </c>
      <c r="B40" s="14" t="s">
        <v>32</v>
      </c>
      <c r="C40" s="19">
        <f>SUM(C41:C42)</f>
        <v>122058.3</v>
      </c>
      <c r="D40" s="19">
        <f>SUM(D41:D42)</f>
        <v>2465</v>
      </c>
      <c r="E40" s="19">
        <f t="shared" si="0"/>
        <v>2.0195267343556313</v>
      </c>
      <c r="H40" t="s">
        <v>40</v>
      </c>
    </row>
    <row r="41" spans="1:5" ht="12.75">
      <c r="A41" s="34">
        <v>801</v>
      </c>
      <c r="B41" s="29" t="s">
        <v>10</v>
      </c>
      <c r="C41" s="27">
        <v>119841</v>
      </c>
      <c r="D41" s="27">
        <v>2465</v>
      </c>
      <c r="E41" s="27">
        <f t="shared" si="0"/>
        <v>2.0568920486311026</v>
      </c>
    </row>
    <row r="42" spans="1:5" ht="12.75" customHeight="1" thickBot="1">
      <c r="A42" s="36">
        <v>804</v>
      </c>
      <c r="B42" s="37" t="s">
        <v>33</v>
      </c>
      <c r="C42" s="31">
        <v>2217.3</v>
      </c>
      <c r="D42" s="31">
        <v>0</v>
      </c>
      <c r="E42" s="31">
        <f t="shared" si="0"/>
        <v>0</v>
      </c>
    </row>
    <row r="43" spans="1:5" ht="12.75" customHeight="1" thickBot="1">
      <c r="A43" s="38">
        <v>1000</v>
      </c>
      <c r="B43" s="14" t="s">
        <v>5</v>
      </c>
      <c r="C43" s="19">
        <f>SUM(C44:C47)</f>
        <v>178490.7</v>
      </c>
      <c r="D43" s="19">
        <f>SUM(D44:D47)</f>
        <v>276.6</v>
      </c>
      <c r="E43" s="19">
        <f t="shared" si="0"/>
        <v>0.15496605705507346</v>
      </c>
    </row>
    <row r="44" spans="1:5" s="1" customFormat="1" ht="12.75" customHeight="1">
      <c r="A44" s="39">
        <v>1001</v>
      </c>
      <c r="B44" s="29" t="s">
        <v>11</v>
      </c>
      <c r="C44" s="27">
        <v>10316.4</v>
      </c>
      <c r="D44" s="26">
        <v>137</v>
      </c>
      <c r="E44" s="27">
        <f t="shared" si="0"/>
        <v>1.3279826295994728</v>
      </c>
    </row>
    <row r="45" spans="1:5" ht="12.75" customHeight="1">
      <c r="A45" s="40">
        <v>1003</v>
      </c>
      <c r="B45" s="32" t="s">
        <v>44</v>
      </c>
      <c r="C45" s="23">
        <v>151127.6</v>
      </c>
      <c r="D45" s="23">
        <v>27</v>
      </c>
      <c r="E45" s="23">
        <f t="shared" si="0"/>
        <v>0.017865697595938795</v>
      </c>
    </row>
    <row r="46" spans="1:5" ht="12.75" customHeight="1">
      <c r="A46" s="84">
        <v>1004</v>
      </c>
      <c r="B46" s="33" t="s">
        <v>50</v>
      </c>
      <c r="C46" s="31">
        <v>6000</v>
      </c>
      <c r="D46" s="31">
        <v>0</v>
      </c>
      <c r="E46" s="23">
        <f t="shared" si="0"/>
        <v>0</v>
      </c>
    </row>
    <row r="47" spans="1:5" s="2" customFormat="1" ht="16.5" customHeight="1" thickBot="1">
      <c r="A47" s="41">
        <v>1006</v>
      </c>
      <c r="B47" s="67" t="s">
        <v>20</v>
      </c>
      <c r="C47" s="25">
        <v>11046.7</v>
      </c>
      <c r="D47" s="25">
        <v>112.6</v>
      </c>
      <c r="E47" s="23">
        <f t="shared" si="0"/>
        <v>1.0193089338897587</v>
      </c>
    </row>
    <row r="48" spans="1:5" ht="13.5" customHeight="1" thickBot="1">
      <c r="A48" s="38">
        <v>1100</v>
      </c>
      <c r="B48" s="15" t="s">
        <v>26</v>
      </c>
      <c r="C48" s="47">
        <f>SUM(C49:C51)</f>
        <v>121682.6</v>
      </c>
      <c r="D48" s="47">
        <f>D49+D50+D51</f>
        <v>3353.4</v>
      </c>
      <c r="E48" s="47">
        <f>D48/C48*100</f>
        <v>2.75585827390276</v>
      </c>
    </row>
    <row r="49" spans="1:7" ht="13.5" customHeight="1">
      <c r="A49" s="39">
        <v>1101</v>
      </c>
      <c r="B49" s="16" t="s">
        <v>34</v>
      </c>
      <c r="C49" s="43">
        <v>111080.8</v>
      </c>
      <c r="D49" s="43">
        <v>3353.4</v>
      </c>
      <c r="E49" s="43">
        <f t="shared" si="0"/>
        <v>3.018883551432831</v>
      </c>
      <c r="G49" t="s">
        <v>40</v>
      </c>
    </row>
    <row r="50" spans="1:7" s="2" customFormat="1" ht="12.75">
      <c r="A50" s="40">
        <v>1102</v>
      </c>
      <c r="B50" s="17" t="s">
        <v>35</v>
      </c>
      <c r="C50" s="28">
        <v>10451.8</v>
      </c>
      <c r="D50" s="28">
        <v>0</v>
      </c>
      <c r="E50" s="43">
        <f t="shared" si="0"/>
        <v>0</v>
      </c>
      <c r="G50" s="2" t="s">
        <v>40</v>
      </c>
    </row>
    <row r="51" spans="1:5" s="2" customFormat="1" ht="13.5" thickBot="1">
      <c r="A51" s="44">
        <v>1103</v>
      </c>
      <c r="B51" s="58" t="s">
        <v>48</v>
      </c>
      <c r="C51" s="46">
        <v>150</v>
      </c>
      <c r="D51" s="46">
        <v>0</v>
      </c>
      <c r="E51" s="43">
        <f t="shared" si="0"/>
        <v>0</v>
      </c>
    </row>
    <row r="52" spans="1:5" ht="13.5" thickBot="1">
      <c r="A52" s="38">
        <v>1200</v>
      </c>
      <c r="B52" s="15" t="s">
        <v>36</v>
      </c>
      <c r="C52" s="47">
        <f>SUM(C53)</f>
        <v>4461.6</v>
      </c>
      <c r="D52" s="47">
        <f>SUM(D53)</f>
        <v>0</v>
      </c>
      <c r="E52" s="47">
        <f t="shared" si="0"/>
        <v>0</v>
      </c>
    </row>
    <row r="53" spans="1:5" s="2" customFormat="1" ht="26.25" thickBot="1">
      <c r="A53" s="44">
        <v>1204</v>
      </c>
      <c r="B53" s="45" t="s">
        <v>37</v>
      </c>
      <c r="C53" s="46">
        <v>4461.6</v>
      </c>
      <c r="D53" s="46">
        <v>0</v>
      </c>
      <c r="E53" s="42">
        <f t="shared" si="0"/>
        <v>0</v>
      </c>
    </row>
    <row r="54" spans="1:8" ht="14.25" customHeight="1" thickBot="1">
      <c r="A54" s="59"/>
      <c r="B54" s="60" t="s">
        <v>21</v>
      </c>
      <c r="C54" s="61">
        <f>SUM(C8,C16,C18,C26,C31,C34,C40,C43,C48,C52)</f>
        <v>2168752.1</v>
      </c>
      <c r="D54" s="61">
        <f>SUM(D8,D16,D18,D26,D31,D34,D40,D43,D48,D52)</f>
        <v>71775.4</v>
      </c>
      <c r="E54" s="61">
        <f>SUM(E8,E16,E18,E26,E31,E34,E40,E43,E48,E52)</f>
        <v>21.767373413280307</v>
      </c>
      <c r="H54" t="s">
        <v>40</v>
      </c>
    </row>
    <row r="55" spans="1:5" ht="14.25" customHeight="1">
      <c r="A55" s="68"/>
      <c r="B55" s="69"/>
      <c r="C55" s="70"/>
      <c r="D55" s="70"/>
      <c r="E55" s="71"/>
    </row>
    <row r="56" spans="1:5" ht="13.5" customHeight="1" hidden="1">
      <c r="A56" s="68"/>
      <c r="B56" s="69"/>
      <c r="C56" s="70"/>
      <c r="D56" s="70"/>
      <c r="E56" s="71" t="s">
        <v>40</v>
      </c>
    </row>
    <row r="57" spans="1:5" ht="15" hidden="1">
      <c r="A57" s="97"/>
      <c r="B57" s="97"/>
      <c r="C57" s="97"/>
      <c r="D57" s="97"/>
      <c r="E57" s="97"/>
    </row>
    <row r="58" spans="1:5" ht="15" hidden="1">
      <c r="A58" s="95" t="s">
        <v>40</v>
      </c>
      <c r="B58" s="95"/>
      <c r="C58" s="95"/>
      <c r="D58" s="95"/>
      <c r="E58" s="95"/>
    </row>
    <row r="59" spans="1:5" ht="30.75" customHeight="1">
      <c r="A59" s="96" t="s">
        <v>40</v>
      </c>
      <c r="B59" s="96"/>
      <c r="C59" s="96"/>
      <c r="D59" s="96"/>
      <c r="E59" s="96"/>
    </row>
    <row r="60" spans="1:5" ht="29.25" customHeight="1">
      <c r="A60" s="97"/>
      <c r="B60" s="97"/>
      <c r="C60" s="74"/>
      <c r="D60" s="74"/>
      <c r="E60" s="75"/>
    </row>
    <row r="62" spans="1:2" ht="12.75">
      <c r="A62" s="98"/>
      <c r="B62" s="98"/>
    </row>
    <row r="64" ht="12.75">
      <c r="C64" s="4" t="s">
        <v>40</v>
      </c>
    </row>
  </sheetData>
  <sheetProtection/>
  <mergeCells count="10">
    <mergeCell ref="A58:E58"/>
    <mergeCell ref="A59:E59"/>
    <mergeCell ref="A60:B60"/>
    <mergeCell ref="A62:B62"/>
    <mergeCell ref="D1:E1"/>
    <mergeCell ref="B2:E2"/>
    <mergeCell ref="A4:E4"/>
    <mergeCell ref="A5:E5"/>
    <mergeCell ref="D6:E6"/>
    <mergeCell ref="A57:E57"/>
  </mergeCells>
  <printOptions/>
  <pageMargins left="0.6692913385826772" right="0.31496062992125984" top="0.2362204724409449" bottom="0.35433070866141736" header="0.1968503937007874" footer="0.31496062992125984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Южный округ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Екимова</dc:creator>
  <cp:keywords/>
  <dc:description/>
  <cp:lastModifiedBy>Елена А. Тэйн</cp:lastModifiedBy>
  <cp:lastPrinted>2021-01-28T06:14:04Z</cp:lastPrinted>
  <dcterms:created xsi:type="dcterms:W3CDTF">2006-09-04T04:04:34Z</dcterms:created>
  <dcterms:modified xsi:type="dcterms:W3CDTF">2021-02-26T07:04:20Z</dcterms:modified>
  <cp:category/>
  <cp:version/>
  <cp:contentType/>
  <cp:contentStatus/>
</cp:coreProperties>
</file>