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'Лист3'!$A$1:$S$56</definedName>
  </definedNames>
  <calcPr fullCalcOnLoad="1"/>
</workbook>
</file>

<file path=xl/sharedStrings.xml><?xml version="1.0" encoding="utf-8"?>
<sst xmlns="http://schemas.openxmlformats.org/spreadsheetml/2006/main" count="106" uniqueCount="100">
  <si>
    <t>«Повышение эффективности  управления муниципальной собственностью</t>
  </si>
  <si>
    <t xml:space="preserve">местный бюджет       </t>
  </si>
  <si>
    <t>областной бюджет</t>
  </si>
  <si>
    <t>Объем расходов на выполнение мероприятия за счет всех источников ресурсного обеспечения, тыс. рублей</t>
  </si>
  <si>
    <t>Всего</t>
  </si>
  <si>
    <t xml:space="preserve">Наименование мероприятия/источники расходов на финансирование
</t>
  </si>
  <si>
    <t>ВСЕГО ПО ПОДПРОГРАММЕ 2, В ТОМ ЧИСЛЕ:</t>
  </si>
  <si>
    <t xml:space="preserve">3. Прочие нужды                                         </t>
  </si>
  <si>
    <t>ВСЕГО ПО ПОДПРОГРАММЕ 1, В ТОМ ЧИСЛЕ:</t>
  </si>
  <si>
    <t>ПОДПРОГРАММА 1. Повышение эффективности управления муниципальной собственностью Асбестовского городского округа</t>
  </si>
  <si>
    <t>Номер строки целевых показателей, на достижение которых направлены мероприятия</t>
  </si>
  <si>
    <r>
      <t>Мероприятие 4.</t>
    </r>
    <r>
      <rPr>
        <sz val="10"/>
        <rFont val="Times New Roman"/>
        <family val="1"/>
      </rPr>
      <t xml:space="preserve">  Проведение землеустроительных работ с целью постановки на кадастровый учет земельных участков под многоквартирными домами</t>
    </r>
  </si>
  <si>
    <r>
      <t>Мероприятие 5.</t>
    </r>
    <r>
      <rPr>
        <sz val="10"/>
        <rFont val="Times New Roman"/>
        <family val="1"/>
      </rPr>
      <t xml:space="preserve"> Осуществление оценки рыночной стоимости объектов Асбестовского городского округа, вовлекаемых в сделки </t>
    </r>
  </si>
  <si>
    <r>
      <t xml:space="preserve">Мероприятие 6. </t>
    </r>
    <r>
      <rPr>
        <sz val="10"/>
        <rFont val="Times New Roman"/>
        <family val="1"/>
      </rPr>
      <t>Регистрация права собственности Асбестовского городского округа на земельные участки и объекты недвижимости</t>
    </r>
  </si>
  <si>
    <r>
      <t>Мероприятие 7.</t>
    </r>
    <r>
      <rPr>
        <sz val="10"/>
        <rFont val="Times New Roman"/>
        <family val="1"/>
      </rPr>
      <t xml:space="preserve"> Выявление неучтенных объектов недвижимости и земельных участков для формирования налоговой базы</t>
    </r>
  </si>
  <si>
    <r>
      <t xml:space="preserve">Мероприятие 8. </t>
    </r>
    <r>
      <rPr>
        <sz val="10"/>
        <rFont val="Times New Roman"/>
        <family val="1"/>
      </rPr>
      <t>Проведение технической инвентаризации автомобильных дорог местного значения (оформление права собственности, постановка на учет бесхозных автомобильных дорог местного значения)</t>
    </r>
  </si>
  <si>
    <t>ИТОГО ПО ГОДУ</t>
  </si>
  <si>
    <t>вне программные мероприятия</t>
  </si>
  <si>
    <t>ИТОГО вычесть из общей</t>
  </si>
  <si>
    <t>ПРОВЕРКА</t>
  </si>
  <si>
    <t>N           строки</t>
  </si>
  <si>
    <t>ВСЕГО ПО МУНИЦИПАЛЬНОЙ ПРОГРАММЕ, В ТОМ ЧИСЛЕ:</t>
  </si>
  <si>
    <r>
      <t>Подпрограмма 1.</t>
    </r>
    <r>
      <rPr>
        <sz val="10"/>
        <rFont val="Times New Roman"/>
        <family val="1"/>
      </rPr>
      <t xml:space="preserve"> Повышение эффективности управления муниципальной собственностью Асбестовского городского округа</t>
    </r>
  </si>
  <si>
    <r>
      <t>Мероприятие 1.</t>
    </r>
    <r>
      <rPr>
        <sz val="10"/>
        <rFont val="Times New Roman"/>
        <family val="1"/>
      </rPr>
      <t xml:space="preserve"> Проведение технической инвентаризации объектов газотранспортного хозяйства</t>
    </r>
  </si>
  <si>
    <r>
      <t>Мероприятие 2.</t>
    </r>
    <r>
      <rPr>
        <sz val="10"/>
        <rFont val="Times New Roman"/>
        <family val="1"/>
      </rPr>
      <t xml:space="preserve"> Проведение сбора и создание банка данных объектов,недвижимости, проведение территориального землеустройства земельных участков, предназначенных для ведения личного подсобного, дачного хозяйства, огородничества, индивидуального гаражного или индивидуального жилищного строительства</t>
    </r>
  </si>
  <si>
    <r>
      <t xml:space="preserve">Мероприятие 9. </t>
    </r>
    <r>
      <rPr>
        <sz val="10"/>
        <rFont val="Times New Roman"/>
        <family val="1"/>
      </rPr>
      <t>Проведение технической инвентаризации объектов инженерной инфраструктуры (сети водоснабжения водоотведения), исключенных из конкурсной массы и вновь выявленных неучтенных объектов недвижимости и объектов, находящихся в собственности Асбестовского городского округа (имущество, находящееся в казне Асбестовского городского округа и переданного в оперативное управление, хозяйственное ведение)</t>
    </r>
  </si>
  <si>
    <r>
      <t>Мероприятие 10</t>
    </r>
    <r>
      <rPr>
        <sz val="10"/>
        <rFont val="Times New Roman"/>
        <family val="1"/>
      </rPr>
      <t>. Обслуживание канала связи информационной системы обеспечения градостроительной деятельности для целей предоставления земельных участков, расположенных на территории Асбестовского городского округа</t>
    </r>
  </si>
  <si>
    <r>
      <t>Мероприятие 12.</t>
    </r>
    <r>
      <rPr>
        <sz val="10"/>
        <rFont val="Times New Roman"/>
        <family val="1"/>
      </rPr>
      <t xml:space="preserve"> Осуществление мероприятий по уплате взносов на  капитальный ремонт муниципальных жилых и нежилых помещений в многоквартирных домах</t>
    </r>
  </si>
  <si>
    <r>
      <t>Мероприятие 13.</t>
    </r>
    <r>
      <rPr>
        <sz val="10"/>
        <rFont val="Times New Roman"/>
        <family val="1"/>
      </rPr>
      <t xml:space="preserve"> Приобретение имущества, подлежащего зачислению в казну Асбестовского городского округа</t>
    </r>
  </si>
  <si>
    <r>
      <t xml:space="preserve">Мероприятие 14. </t>
    </r>
    <r>
      <rPr>
        <sz val="10"/>
        <rFont val="Times New Roman"/>
        <family val="1"/>
      </rPr>
      <t xml:space="preserve">Проведение кадастровых работ в отношении автомобильных дорог местного значения (оформление права собственности, постановка на учет бесхозных автомобильных дорог местного значения)                                             </t>
    </r>
  </si>
  <si>
    <r>
      <t>Мероприятие 3.</t>
    </r>
    <r>
      <rPr>
        <sz val="10"/>
        <rFont val="Times New Roman"/>
        <family val="1"/>
      </rPr>
      <t xml:space="preserve"> Проведение сбора и создание банка данных по объектам, не вовлеченным в хозяйственный оборот, проведение землеустройства, технического планирования, кадастровых работ земельных  участков (в том числе инфраструктуры) для комплексной точечной застройки земельных участков, предназначенных для предоставления отдельным категориям граждан</t>
    </r>
  </si>
  <si>
    <r>
      <t xml:space="preserve">Мероприятие 15. </t>
    </r>
    <r>
      <rPr>
        <sz val="10"/>
        <rFont val="Times New Roman"/>
        <family val="1"/>
      </rPr>
      <t xml:space="preserve">Независимая экспертиза (с выдачей технического заключения) о пригодности/непригодности жилых помещений                                     </t>
    </r>
  </si>
  <si>
    <r>
      <rPr>
        <b/>
        <sz val="10"/>
        <rFont val="Times New Roman"/>
        <family val="1"/>
      </rPr>
      <t>Мероприятие 16.</t>
    </r>
    <r>
      <rPr>
        <sz val="10"/>
        <rFont val="Times New Roman"/>
        <family val="1"/>
      </rPr>
      <t xml:space="preserve"> Межевание, постановка на государственный кадастровый учет, лесоустройство, составление лесохозяйственных регламентов для городских лесов</t>
    </r>
  </si>
  <si>
    <t>25</t>
  </si>
  <si>
    <t>ПЛАН МЕРОПРИЯТИЙ ПО ВЫПОЛНЕНИЮ МУНИЦИПАЛЬНОЙ ПРОГРАММЫ</t>
  </si>
  <si>
    <r>
      <rPr>
        <b/>
        <sz val="10"/>
        <rFont val="Times New Roman"/>
        <family val="1"/>
      </rPr>
      <t xml:space="preserve">Мероприятие 18. </t>
    </r>
    <r>
      <rPr>
        <sz val="10"/>
        <rFont val="Times New Roman"/>
        <family val="1"/>
      </rPr>
      <t>Осуществление контроля за составом муниципальных учреждений, предприятий, осуществляющих хозяйственную деятельность на территории Асбестовского городского округа, в целях оптимизации из состава</t>
    </r>
  </si>
  <si>
    <r>
      <rPr>
        <b/>
        <sz val="10"/>
        <rFont val="Times New Roman"/>
        <family val="1"/>
      </rPr>
      <t xml:space="preserve">Мероприятие 20. </t>
    </r>
    <r>
      <rPr>
        <sz val="10"/>
        <rFont val="Times New Roman"/>
        <family val="1"/>
      </rPr>
      <t>Осуществление контроля за соблюдением законодательства хозяйственными обществами, 10 (десять) и более процентов акций (уставного капитала) которых находятся в муниципальной собственности Асбестовского городского округа, в части проведения аудиторских проверок</t>
    </r>
  </si>
  <si>
    <r>
      <rPr>
        <b/>
        <sz val="10"/>
        <rFont val="Times New Roman"/>
        <family val="1"/>
      </rPr>
      <t xml:space="preserve">Мероприятие 22. </t>
    </r>
    <r>
      <rPr>
        <sz val="10"/>
        <rFont val="Times New Roman"/>
        <family val="1"/>
      </rPr>
      <t>Осуществление контроля за муниципальным недвижимым имуществом, переданным в безвозмездное пользование, государственным органам, организациям, автономным некоммерческим организациям, фондам, преследующим социальные, благотворительные, культурные, образовательные, либо иные общественно полезные цели</t>
    </r>
  </si>
  <si>
    <r>
      <rPr>
        <b/>
        <sz val="10"/>
        <rFont val="Times New Roman"/>
        <family val="1"/>
      </rPr>
      <t xml:space="preserve">Мероприятие 23. </t>
    </r>
    <r>
      <rPr>
        <sz val="10"/>
        <rFont val="Times New Roman"/>
        <family val="1"/>
      </rPr>
      <t>Организация и проведение  контрольных мероприятий в отношении объектов муниципальной собственности</t>
    </r>
  </si>
  <si>
    <r>
      <rPr>
        <b/>
        <sz val="10"/>
        <rFont val="Times New Roman"/>
        <family val="1"/>
      </rPr>
      <t xml:space="preserve">Мероприятие 24. </t>
    </r>
    <r>
      <rPr>
        <sz val="10"/>
        <rFont val="Times New Roman"/>
        <family val="1"/>
      </rPr>
      <t>Организация, осуществление и контроль за предоставляемыми государственными и муниципальными услугами</t>
    </r>
  </si>
  <si>
    <r>
      <rPr>
        <b/>
        <sz val="10"/>
        <rFont val="Times New Roman"/>
        <family val="1"/>
      </rPr>
      <t xml:space="preserve">Мероприятие 25. </t>
    </r>
    <r>
      <rPr>
        <sz val="10"/>
        <rFont val="Times New Roman"/>
        <family val="1"/>
      </rPr>
      <t>Организация, осуществление и контроль в отношении объектов муниципального имущества Асбестовского городского округа, в части внесения изменений в Реестр муниципальной собственности Асбестовского городского округа</t>
    </r>
  </si>
  <si>
    <r>
      <rPr>
        <b/>
        <sz val="10"/>
        <rFont val="Times New Roman"/>
        <family val="1"/>
      </rPr>
      <t xml:space="preserve">Мероприятие 19. </t>
    </r>
    <r>
      <rPr>
        <sz val="10"/>
        <rFont val="Times New Roman"/>
        <family val="1"/>
      </rPr>
      <t>Перераспределение имущества, закрепленного на праве оперативного управления за муниципальными учреждениями, предприятиями, осуществляющими хозяйственную деятельность на территории Асбестовского городского округа</t>
    </r>
  </si>
  <si>
    <r>
      <rPr>
        <b/>
        <sz val="10"/>
        <rFont val="Times New Roman"/>
        <family val="1"/>
      </rPr>
      <t xml:space="preserve">Мероприятие 21. </t>
    </r>
    <r>
      <rPr>
        <sz val="10"/>
        <rFont val="Times New Roman"/>
        <family val="1"/>
      </rPr>
      <t>Осуществление контроля за проведением инвентаризации, а также проведением процедуры списания имущества, закрепленного за муниципальными учреждениями, предприятиями, осуществляющими хозяйственную деятельность на территории Асбестовского городского округа</t>
    </r>
  </si>
  <si>
    <r>
      <t>Мероприятие 26.</t>
    </r>
    <r>
      <rPr>
        <sz val="10"/>
        <rFont val="Times New Roman"/>
        <family val="1"/>
      </rPr>
      <t xml:space="preserve"> Осуществление мероприятий по уплате коммунальных платежей за муниципальные жилые и нежилые помещения, свободные от прав третьих лиц, расположенные в многоквартирных домах на территории Асбестовского городского округа</t>
    </r>
  </si>
  <si>
    <t>п. 81 приложения № 1</t>
  </si>
  <si>
    <t>26</t>
  </si>
  <si>
    <t>п. 5 приложения № 1</t>
  </si>
  <si>
    <t>27</t>
  </si>
  <si>
    <t>28</t>
  </si>
  <si>
    <t>29</t>
  </si>
  <si>
    <t>30</t>
  </si>
  <si>
    <r>
      <t>Мероприятие 27.</t>
    </r>
    <r>
      <rPr>
        <sz val="10"/>
        <rFont val="Times New Roman"/>
        <family val="1"/>
      </rPr>
      <t xml:space="preserve"> Осуществление мероприятий по предоставлению в собственность, пользование, аренду земельных участков, находящихся на территории Асбестовского городского округа</t>
    </r>
  </si>
  <si>
    <r>
      <t xml:space="preserve">Мероприятие 28. </t>
    </r>
    <r>
      <rPr>
        <sz val="10"/>
        <rFont val="Times New Roman"/>
        <family val="1"/>
      </rPr>
      <t>Осуществление мероприятий по организации и проведению торгов в отношении объектов муниципальной собственности Асбестовского городского округа</t>
    </r>
  </si>
  <si>
    <r>
      <t>Мероприятие 11.</t>
    </r>
    <r>
      <rPr>
        <sz val="10"/>
        <rFont val="Times New Roman"/>
        <family val="1"/>
      </rPr>
      <t xml:space="preserve"> Осуществление сноса,  охраны,  содержание (в том числе текущий и капитальный ремонт), разработка проектно-сметные работы, проведение экспертиз (в том числе мероприятий по строительному контролю) в отношении объектов муниципальной собственности, в том числе  привлечение инвестиций через государственное частное партнерство</t>
    </r>
  </si>
  <si>
    <r>
      <t xml:space="preserve">Мероприятие 29. </t>
    </r>
    <r>
      <rPr>
        <sz val="10"/>
        <rFont val="Times New Roman"/>
        <family val="1"/>
      </rPr>
      <t>Осуществление мероприятий по имущественной поддержке субъектов малого и среднего предпринимательства с учетом инвестиционной привлекательности проектов</t>
    </r>
  </si>
  <si>
    <r>
      <t xml:space="preserve">Мероприятие 30. </t>
    </r>
    <r>
      <rPr>
        <sz val="10"/>
        <rFont val="Times New Roman"/>
        <family val="1"/>
      </rPr>
      <t>Осуществление мероприятий по обеспечению доходности бюджета Асбестовского городского округа</t>
    </r>
  </si>
  <si>
    <t>п. 14, 72 приложения № 1</t>
  </si>
  <si>
    <r>
      <rPr>
        <b/>
        <sz val="10"/>
        <rFont val="Times New Roman"/>
        <family val="1"/>
      </rPr>
      <t>Мероприятие 17.</t>
    </r>
    <r>
      <rPr>
        <sz val="10"/>
        <rFont val="Times New Roman"/>
        <family val="1"/>
      </rPr>
      <t xml:space="preserve"> Проведение мероприятий по строительному  контролю в отношении выборочного (капитального) ремонта  нежилых зданий и помещений, находящихся в казне Асбестовского городского округа</t>
    </r>
  </si>
  <si>
    <t>п. 30 приложения № 1</t>
  </si>
  <si>
    <t xml:space="preserve">п. 37, 74 приложения № 1 </t>
  </si>
  <si>
    <t xml:space="preserve">п. 38, 73 приложения № 1 </t>
  </si>
  <si>
    <t xml:space="preserve">п. 24, 39, 59, 74 приложения № 1 </t>
  </si>
  <si>
    <t>п. 23, 74 приложения № 1</t>
  </si>
  <si>
    <t>п. 48, 49, 74 приложения № 1</t>
  </si>
  <si>
    <t>п. 42, 43, 44,  74 приложения № 1</t>
  </si>
  <si>
    <t>п. 39, 74 приложения № 1</t>
  </si>
  <si>
    <t>п. 71, 72, 74 приложения № 1</t>
  </si>
  <si>
    <t>п. 41, 74 приложения № 1</t>
  </si>
  <si>
    <t>п. 88       приложения № 1</t>
  </si>
  <si>
    <t>п. 61, 74, 78, 79, 81, 84        приложения № 1</t>
  </si>
  <si>
    <t>п. 74, 90       приложения № 1</t>
  </si>
  <si>
    <t>п. 16, 17, 74       приложения № 1</t>
  </si>
  <si>
    <t>п. 84 приложения № 1</t>
  </si>
  <si>
    <t>п. 92 приложения № 1</t>
  </si>
  <si>
    <t>п. 7, 74 приложения № 1</t>
  </si>
  <si>
    <t>п. 9, 74 приложения № 1</t>
  </si>
  <si>
    <t>п. 11, 12, 74 приложения № 1</t>
  </si>
  <si>
    <t>п. 20, 21, 26, 74 приложения № 1</t>
  </si>
  <si>
    <t>п. 29, 30, 32 приложения № 1</t>
  </si>
  <si>
    <t>п. 35, 74 приложения № 1</t>
  </si>
  <si>
    <t>п. 74, 76       приложения № 1</t>
  </si>
  <si>
    <t>п. 51, 74       приложения № 1</t>
  </si>
  <si>
    <t>п. 53, 55, 57, 74       приложения № 1</t>
  </si>
  <si>
    <t>п. 63, 74 приложения № 1</t>
  </si>
  <si>
    <t>п. 66, 67, 69 приложения № 1</t>
  </si>
  <si>
    <t>п. 89, 91 приложения № 1</t>
  </si>
  <si>
    <t>31</t>
  </si>
  <si>
    <t>32</t>
  </si>
  <si>
    <t>33</t>
  </si>
  <si>
    <t>34</t>
  </si>
  <si>
    <r>
      <t xml:space="preserve">Мероприятие 31. </t>
    </r>
    <r>
      <rPr>
        <sz val="10"/>
        <rFont val="Times New Roman"/>
        <family val="1"/>
      </rPr>
      <t>Осуществление материально-денежной оценки зеленых насаждений</t>
    </r>
  </si>
  <si>
    <t>п. 64, 65, 67 приложения № 1</t>
  </si>
  <si>
    <r>
      <t>Мероприятие 32.</t>
    </r>
    <r>
      <rPr>
        <sz val="10"/>
        <rFont val="Times New Roman"/>
        <family val="1"/>
      </rPr>
      <t xml:space="preserve"> Проведение кадастровых работ в отношении объектов  недвижимого имущества (здания, строения, сооружения, помещения) и земельных участков</t>
    </r>
  </si>
  <si>
    <t xml:space="preserve">п. 23, 38, 57, 72 приложения № 1 </t>
  </si>
  <si>
    <t>42</t>
  </si>
  <si>
    <t>Приложение 2</t>
  </si>
  <si>
    <t>Асбестовского городского округа до 2024 года»</t>
  </si>
  <si>
    <r>
      <t>Подпрограмма 2.</t>
    </r>
    <r>
      <rPr>
        <sz val="10"/>
        <rFont val="Times New Roman"/>
        <family val="1"/>
      </rPr>
      <t xml:space="preserve"> Обеспечение условий для реализации муниципальной программы "Повышение эффективности управления муниципальной собственностью Асбестовского городского округа до 2024 года"</t>
    </r>
  </si>
  <si>
    <t>Подпрограмма 2. Обеспечение условий для реализации муниципальной программы "Повышение эффективности управления муниципальной собственностью Асбестовского городского округа до 2024 года"</t>
  </si>
  <si>
    <r>
      <t>Мероприятие 1.</t>
    </r>
    <r>
      <rPr>
        <sz val="10"/>
        <rFont val="Times New Roman"/>
        <family val="1"/>
      </rPr>
      <t xml:space="preserve"> Обеспечение выполнения всех целевых показателей муниципальной программы "Повышение эффективности управления муниципальной собственностью Асбестовского городского округа до 2024 года"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</si>
</sst>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,##0.000"/>
    <numFmt numFmtId="203" formatCode="#,##0.0000"/>
    <numFmt numFmtId="204" formatCode="_(* #,##0.0_);_(* \(#,##0.0\);_(* &quot;-&quot;??_);_(@_)"/>
    <numFmt numFmtId="205" formatCode="[$-FC19]d\ mmmm\ yyyy\ &quot;г.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201" fontId="2" fillId="0" borderId="11" xfId="0" applyNumberFormat="1" applyFont="1" applyFill="1" applyBorder="1" applyAlignment="1">
      <alignment horizontal="center" vertical="center" wrapText="1"/>
    </xf>
    <xf numFmtId="201" fontId="1" fillId="0" borderId="10" xfId="0" applyNumberFormat="1" applyFont="1" applyFill="1" applyBorder="1" applyAlignment="1">
      <alignment horizontal="center" vertical="center" wrapText="1"/>
    </xf>
    <xf numFmtId="201" fontId="1" fillId="0" borderId="11" xfId="0" applyNumberFormat="1" applyFont="1" applyFill="1" applyBorder="1" applyAlignment="1">
      <alignment horizontal="center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200" fontId="1" fillId="0" borderId="10" xfId="0" applyNumberFormat="1" applyFont="1" applyFill="1" applyBorder="1" applyAlignment="1">
      <alignment horizontal="center" vertical="center" wrapText="1"/>
    </xf>
    <xf numFmtId="20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01" fontId="1" fillId="33" borderId="10" xfId="0" applyNumberFormat="1" applyFont="1" applyFill="1" applyBorder="1" applyAlignment="1">
      <alignment horizontal="center" vertical="center" wrapText="1"/>
    </xf>
    <xf numFmtId="201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view="pageBreakPreview" zoomScale="80" zoomScaleSheetLayoutView="80" zoomScalePageLayoutView="0" workbookViewId="0" topLeftCell="A1">
      <selection activeCell="I13" sqref="I13:I14"/>
    </sheetView>
  </sheetViews>
  <sheetFormatPr defaultColWidth="9.140625" defaultRowHeight="12.75"/>
  <cols>
    <col min="1" max="1" width="6.421875" style="3" customWidth="1"/>
    <col min="2" max="2" width="36.8515625" style="4" customWidth="1"/>
    <col min="3" max="3" width="11.7109375" style="3" customWidth="1"/>
    <col min="4" max="4" width="10.7109375" style="3" customWidth="1"/>
    <col min="5" max="6" width="11.8515625" style="3" customWidth="1"/>
    <col min="7" max="7" width="11.7109375" style="13" customWidth="1"/>
    <col min="8" max="8" width="11.8515625" style="13" customWidth="1"/>
    <col min="9" max="9" width="11.7109375" style="13" customWidth="1"/>
    <col min="10" max="11" width="11.421875" style="3" customWidth="1"/>
    <col min="12" max="15" width="11.421875" style="3" hidden="1" customWidth="1"/>
    <col min="16" max="18" width="11.421875" style="3" customWidth="1"/>
    <col min="19" max="19" width="10.7109375" style="1" customWidth="1"/>
  </cols>
  <sheetData>
    <row r="1" spans="1:19" ht="12.75">
      <c r="A1" s="13"/>
      <c r="B1" s="14"/>
      <c r="C1" s="13"/>
      <c r="D1" s="13"/>
      <c r="E1" s="13"/>
      <c r="F1" s="13"/>
      <c r="J1" s="13"/>
      <c r="K1" s="42" t="s">
        <v>95</v>
      </c>
      <c r="L1" s="42"/>
      <c r="M1" s="42"/>
      <c r="N1" s="42"/>
      <c r="O1" s="42"/>
      <c r="P1" s="42"/>
      <c r="Q1" s="42"/>
      <c r="R1" s="42"/>
      <c r="S1" s="42"/>
    </row>
    <row r="2" spans="1:19" ht="12.75">
      <c r="A2" s="41"/>
      <c r="B2" s="41"/>
      <c r="C2" s="41"/>
      <c r="D2" s="41"/>
      <c r="E2" s="41"/>
      <c r="F2" s="41"/>
      <c r="G2" s="41"/>
      <c r="H2" s="41"/>
      <c r="I2" s="41"/>
      <c r="J2" s="40"/>
      <c r="K2" s="43"/>
      <c r="L2" s="43"/>
      <c r="M2" s="43"/>
      <c r="N2" s="43"/>
      <c r="O2" s="43"/>
      <c r="P2" s="43"/>
      <c r="Q2" s="43"/>
      <c r="R2" s="43"/>
      <c r="S2" s="43"/>
    </row>
    <row r="3" spans="1:19" ht="12.75">
      <c r="A3" s="41" t="s">
        <v>34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2.7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2.75">
      <c r="A5" s="41" t="s">
        <v>96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2.75">
      <c r="A6" s="13"/>
      <c r="B6" s="14"/>
      <c r="C6" s="13"/>
      <c r="D6" s="13"/>
      <c r="E6" s="13"/>
      <c r="F6" s="13"/>
      <c r="J6" s="13"/>
      <c r="K6" s="13"/>
      <c r="L6" s="13"/>
      <c r="M6" s="13"/>
      <c r="N6" s="13"/>
      <c r="O6" s="13"/>
      <c r="P6" s="13"/>
      <c r="Q6" s="13"/>
      <c r="R6" s="13"/>
      <c r="S6" s="15"/>
    </row>
    <row r="7" spans="1:19" ht="105" customHeight="1">
      <c r="A7" s="47" t="s">
        <v>20</v>
      </c>
      <c r="B7" s="47" t="s">
        <v>5</v>
      </c>
      <c r="C7" s="50" t="s">
        <v>3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  <c r="S7" s="48" t="s">
        <v>10</v>
      </c>
    </row>
    <row r="8" spans="1:19" ht="12.75">
      <c r="A8" s="47"/>
      <c r="B8" s="47"/>
      <c r="C8" s="17" t="s">
        <v>4</v>
      </c>
      <c r="D8" s="17">
        <v>2014</v>
      </c>
      <c r="E8" s="17">
        <v>2015</v>
      </c>
      <c r="F8" s="17">
        <v>2016</v>
      </c>
      <c r="G8" s="17">
        <v>2017</v>
      </c>
      <c r="H8" s="17">
        <v>2018</v>
      </c>
      <c r="I8" s="17">
        <v>2019</v>
      </c>
      <c r="J8" s="17">
        <v>2020</v>
      </c>
      <c r="K8" s="17">
        <v>2021</v>
      </c>
      <c r="L8" s="17">
        <v>2021</v>
      </c>
      <c r="M8" s="17">
        <v>2022</v>
      </c>
      <c r="N8" s="17">
        <v>2023</v>
      </c>
      <c r="O8" s="17">
        <v>2024</v>
      </c>
      <c r="P8" s="17">
        <v>2022</v>
      </c>
      <c r="Q8" s="17">
        <v>2023</v>
      </c>
      <c r="R8" s="17">
        <v>2024</v>
      </c>
      <c r="S8" s="49"/>
    </row>
    <row r="9" spans="1:19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11</v>
      </c>
      <c r="M9" s="18">
        <v>12</v>
      </c>
      <c r="N9" s="18">
        <v>13</v>
      </c>
      <c r="O9" s="18">
        <v>14</v>
      </c>
      <c r="P9" s="18">
        <v>12</v>
      </c>
      <c r="Q9" s="18">
        <v>13</v>
      </c>
      <c r="R9" s="18">
        <v>14</v>
      </c>
      <c r="S9" s="18">
        <v>15</v>
      </c>
    </row>
    <row r="10" spans="1:19" ht="25.5">
      <c r="A10" s="2">
        <v>1</v>
      </c>
      <c r="B10" s="6" t="s">
        <v>21</v>
      </c>
      <c r="C10" s="31">
        <f>D10+E10+F10+G10+H10+I10+J10+K10+P10+Q10+R10</f>
        <v>147788.5</v>
      </c>
      <c r="D10" s="29">
        <f>D13+D14</f>
        <v>7438.700000000001</v>
      </c>
      <c r="E10" s="29">
        <f>E13+E14</f>
        <v>34965</v>
      </c>
      <c r="F10" s="29">
        <f>F13+F14</f>
        <v>8527.7</v>
      </c>
      <c r="G10" s="29">
        <v>9231.1</v>
      </c>
      <c r="H10" s="29">
        <f aca="true" t="shared" si="0" ref="H10:O10">H13+H14</f>
        <v>9111</v>
      </c>
      <c r="I10" s="29">
        <f t="shared" si="0"/>
        <v>13257.7</v>
      </c>
      <c r="J10" s="29">
        <f t="shared" si="0"/>
        <v>12486.5</v>
      </c>
      <c r="K10" s="29">
        <f t="shared" si="0"/>
        <v>13192.7</v>
      </c>
      <c r="L10" s="38">
        <f t="shared" si="0"/>
        <v>8991.3</v>
      </c>
      <c r="M10" s="38">
        <f t="shared" si="0"/>
        <v>8991.3</v>
      </c>
      <c r="N10" s="38">
        <f t="shared" si="0"/>
        <v>8991.3</v>
      </c>
      <c r="O10" s="38">
        <f t="shared" si="0"/>
        <v>8991.3</v>
      </c>
      <c r="P10" s="29">
        <f>P13+P14</f>
        <v>13192.7</v>
      </c>
      <c r="Q10" s="29">
        <f>Q13+Q14</f>
        <v>13192.7</v>
      </c>
      <c r="R10" s="29">
        <f>R13+R14</f>
        <v>13192.7</v>
      </c>
      <c r="S10" s="2"/>
    </row>
    <row r="11" spans="1:19" ht="12.75">
      <c r="A11" s="2">
        <v>2</v>
      </c>
      <c r="B11" s="12" t="s">
        <v>1</v>
      </c>
      <c r="C11" s="31">
        <f>D11+E11+F11+G11+H11+I11+J11+K11+P11+Q11+R11</f>
        <v>147788.5</v>
      </c>
      <c r="D11" s="29">
        <f>D10</f>
        <v>7438.700000000001</v>
      </c>
      <c r="E11" s="29">
        <f>E10</f>
        <v>34965</v>
      </c>
      <c r="F11" s="29">
        <f>F10</f>
        <v>8527.7</v>
      </c>
      <c r="G11" s="29">
        <f>G10</f>
        <v>9231.1</v>
      </c>
      <c r="H11" s="29">
        <f>H10</f>
        <v>9111</v>
      </c>
      <c r="I11" s="29">
        <f aca="true" t="shared" si="1" ref="I11:R11">I10</f>
        <v>13257.7</v>
      </c>
      <c r="J11" s="29">
        <f t="shared" si="1"/>
        <v>12486.5</v>
      </c>
      <c r="K11" s="29">
        <f t="shared" si="1"/>
        <v>13192.7</v>
      </c>
      <c r="L11" s="38">
        <f t="shared" si="1"/>
        <v>8991.3</v>
      </c>
      <c r="M11" s="38">
        <f t="shared" si="1"/>
        <v>8991.3</v>
      </c>
      <c r="N11" s="38">
        <f t="shared" si="1"/>
        <v>8991.3</v>
      </c>
      <c r="O11" s="38">
        <f t="shared" si="1"/>
        <v>8991.3</v>
      </c>
      <c r="P11" s="29">
        <f t="shared" si="1"/>
        <v>13192.7</v>
      </c>
      <c r="Q11" s="29">
        <f t="shared" si="1"/>
        <v>13192.7</v>
      </c>
      <c r="R11" s="29">
        <f t="shared" si="1"/>
        <v>13192.7</v>
      </c>
      <c r="S11" s="2"/>
    </row>
    <row r="12" spans="1:19" ht="12.75">
      <c r="A12" s="2">
        <v>3</v>
      </c>
      <c r="B12" s="12" t="s">
        <v>2</v>
      </c>
      <c r="C12" s="33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2"/>
    </row>
    <row r="13" spans="1:19" ht="51">
      <c r="A13" s="2">
        <v>4</v>
      </c>
      <c r="B13" s="6" t="s">
        <v>22</v>
      </c>
      <c r="C13" s="31">
        <f>D13+E13+F13+G13+H13+I13+J13+K13+P13+Q13+R13</f>
        <v>61002.899999999994</v>
      </c>
      <c r="D13" s="29">
        <f>D20+D21+D22+D23+D24+D25+D26+D27+D28+D29+D30</f>
        <v>2266.9</v>
      </c>
      <c r="E13" s="29">
        <f>E16</f>
        <v>29502</v>
      </c>
      <c r="F13" s="29">
        <f>F16</f>
        <v>1958.6000000000001</v>
      </c>
      <c r="G13" s="29">
        <v>2822.3</v>
      </c>
      <c r="H13" s="29">
        <v>2224.5</v>
      </c>
      <c r="I13" s="29">
        <f aca="true" t="shared" si="2" ref="I13:O13">I16</f>
        <v>4792.8</v>
      </c>
      <c r="J13" s="29">
        <f t="shared" si="2"/>
        <v>3379</v>
      </c>
      <c r="K13" s="29">
        <f t="shared" si="2"/>
        <v>3514.2000000000003</v>
      </c>
      <c r="L13" s="29">
        <f t="shared" si="2"/>
        <v>2730.6000000000004</v>
      </c>
      <c r="M13" s="29">
        <f t="shared" si="2"/>
        <v>2730.6000000000004</v>
      </c>
      <c r="N13" s="29">
        <f t="shared" si="2"/>
        <v>2730.6000000000004</v>
      </c>
      <c r="O13" s="29">
        <f t="shared" si="2"/>
        <v>2730.6000000000004</v>
      </c>
      <c r="P13" s="29">
        <f>P16</f>
        <v>3514.2000000000003</v>
      </c>
      <c r="Q13" s="29">
        <f>Q16</f>
        <v>3514.2000000000003</v>
      </c>
      <c r="R13" s="29">
        <f>R16</f>
        <v>3514.2000000000003</v>
      </c>
      <c r="S13" s="2"/>
    </row>
    <row r="14" spans="1:19" ht="76.5">
      <c r="A14" s="2">
        <v>5</v>
      </c>
      <c r="B14" s="8" t="s">
        <v>97</v>
      </c>
      <c r="C14" s="31">
        <f>D14+E14+F14+G14+H14+I14+J14+K14+P14+Q14+R14</f>
        <v>86785.6</v>
      </c>
      <c r="D14" s="39">
        <f aca="true" t="shared" si="3" ref="D14:I14">D53</f>
        <v>5171.8</v>
      </c>
      <c r="E14" s="39">
        <f t="shared" si="3"/>
        <v>5463</v>
      </c>
      <c r="F14" s="39">
        <f t="shared" si="3"/>
        <v>6569.1</v>
      </c>
      <c r="G14" s="39">
        <f t="shared" si="3"/>
        <v>6408.8</v>
      </c>
      <c r="H14" s="39">
        <f t="shared" si="3"/>
        <v>6886.5</v>
      </c>
      <c r="I14" s="39">
        <f t="shared" si="3"/>
        <v>8464.9</v>
      </c>
      <c r="J14" s="39">
        <v>9107.5</v>
      </c>
      <c r="K14" s="39">
        <v>9678.5</v>
      </c>
      <c r="L14" s="39">
        <f>L53</f>
        <v>6260.7</v>
      </c>
      <c r="M14" s="39">
        <f>M53</f>
        <v>6260.7</v>
      </c>
      <c r="N14" s="39">
        <f>N53</f>
        <v>6260.7</v>
      </c>
      <c r="O14" s="39">
        <f>O53</f>
        <v>6260.7</v>
      </c>
      <c r="P14" s="39">
        <v>9678.5</v>
      </c>
      <c r="Q14" s="39">
        <v>9678.5</v>
      </c>
      <c r="R14" s="39">
        <v>9678.5</v>
      </c>
      <c r="S14" s="9"/>
    </row>
    <row r="15" spans="1:19" ht="12.75">
      <c r="A15" s="16">
        <v>6</v>
      </c>
      <c r="B15" s="53" t="s">
        <v>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5"/>
    </row>
    <row r="16" spans="1:19" ht="25.5">
      <c r="A16" s="2">
        <v>7</v>
      </c>
      <c r="B16" s="10" t="s">
        <v>8</v>
      </c>
      <c r="C16" s="31">
        <f>D16+E16+F16+G16+H16+I16+J16+K16+P16+Q16+R16</f>
        <v>61002.899999999994</v>
      </c>
      <c r="D16" s="30">
        <f>D20+D21+D22+D23+D24+D25+D26+D27+D28+D29+D30</f>
        <v>2266.9</v>
      </c>
      <c r="E16" s="30">
        <v>29502</v>
      </c>
      <c r="F16" s="30">
        <f aca="true" t="shared" si="4" ref="F16:O16">F17</f>
        <v>1958.6000000000001</v>
      </c>
      <c r="G16" s="30">
        <v>2822.3</v>
      </c>
      <c r="H16" s="30">
        <v>2224.5</v>
      </c>
      <c r="I16" s="30">
        <f>I17</f>
        <v>4792.8</v>
      </c>
      <c r="J16" s="30">
        <f>J17</f>
        <v>3379</v>
      </c>
      <c r="K16" s="30">
        <f>K17</f>
        <v>3514.2000000000003</v>
      </c>
      <c r="L16" s="30">
        <f t="shared" si="4"/>
        <v>2730.6000000000004</v>
      </c>
      <c r="M16" s="30">
        <f t="shared" si="4"/>
        <v>2730.6000000000004</v>
      </c>
      <c r="N16" s="30">
        <f t="shared" si="4"/>
        <v>2730.6000000000004</v>
      </c>
      <c r="O16" s="30">
        <f t="shared" si="4"/>
        <v>2730.6000000000004</v>
      </c>
      <c r="P16" s="30">
        <f>P17</f>
        <v>3514.2000000000003</v>
      </c>
      <c r="Q16" s="30">
        <f>Q17</f>
        <v>3514.2000000000003</v>
      </c>
      <c r="R16" s="30">
        <f>R17</f>
        <v>3514.2000000000003</v>
      </c>
      <c r="S16" s="11"/>
    </row>
    <row r="17" spans="1:19" ht="12.75">
      <c r="A17" s="2">
        <v>8</v>
      </c>
      <c r="B17" s="12" t="s">
        <v>1</v>
      </c>
      <c r="C17" s="31">
        <f>D17+E17+F17+G17+H17+I17+J17+K17+P17+Q17+R17</f>
        <v>61002.899999999994</v>
      </c>
      <c r="D17" s="29">
        <f>D16</f>
        <v>2266.9</v>
      </c>
      <c r="E17" s="29">
        <v>29502</v>
      </c>
      <c r="F17" s="29">
        <f>F20+F21+F22+F23+F24+F25+F26+F27+F28+F29+F30+F31+F32+F33</f>
        <v>1958.6000000000001</v>
      </c>
      <c r="G17" s="29">
        <v>2822.3</v>
      </c>
      <c r="H17" s="29">
        <f>SUM(H20:H51)</f>
        <v>2224.5</v>
      </c>
      <c r="I17" s="29">
        <f>SUM(I20:I51)</f>
        <v>4792.8</v>
      </c>
      <c r="J17" s="29">
        <f>SUM(J20:J51)</f>
        <v>3379</v>
      </c>
      <c r="K17" s="29">
        <f>SUM(K20:K51)</f>
        <v>3514.2000000000003</v>
      </c>
      <c r="L17" s="29">
        <f>SUM(L20:L35)</f>
        <v>2730.6000000000004</v>
      </c>
      <c r="M17" s="29">
        <f>SUM(M20:M35)</f>
        <v>2730.6000000000004</v>
      </c>
      <c r="N17" s="29">
        <f>SUM(N20:N35)</f>
        <v>2730.6000000000004</v>
      </c>
      <c r="O17" s="29">
        <f>SUM(O20:O35)</f>
        <v>2730.6000000000004</v>
      </c>
      <c r="P17" s="29">
        <f>SUM(P20:P51)</f>
        <v>3514.2000000000003</v>
      </c>
      <c r="Q17" s="29">
        <f>SUM(Q20:Q51)</f>
        <v>3514.2000000000003</v>
      </c>
      <c r="R17" s="29">
        <f>SUM(R20:R51)</f>
        <v>3514.2000000000003</v>
      </c>
      <c r="S17" s="2"/>
    </row>
    <row r="18" spans="1:19" ht="12.75">
      <c r="A18" s="2">
        <v>9</v>
      </c>
      <c r="B18" s="12" t="s">
        <v>2</v>
      </c>
      <c r="C18" s="31">
        <f>SUM(D18:R18)</f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2"/>
    </row>
    <row r="19" spans="1:19" ht="12.75">
      <c r="A19" s="2">
        <v>10</v>
      </c>
      <c r="B19" s="50" t="s">
        <v>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/>
    </row>
    <row r="20" spans="1:19" ht="38.25">
      <c r="A20" s="2">
        <v>11</v>
      </c>
      <c r="B20" s="6" t="s">
        <v>23</v>
      </c>
      <c r="C20" s="31">
        <f>D20+E20+F20+G20+H20+I20+J20+K20+P20+Q20+R20</f>
        <v>97.10000000000002</v>
      </c>
      <c r="D20" s="32">
        <f>375-277.9</f>
        <v>97.10000000000002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599</v>
      </c>
      <c r="M20" s="32">
        <v>599</v>
      </c>
      <c r="N20" s="32">
        <v>599</v>
      </c>
      <c r="O20" s="32">
        <v>599</v>
      </c>
      <c r="P20" s="32">
        <v>0</v>
      </c>
      <c r="Q20" s="32">
        <v>0</v>
      </c>
      <c r="R20" s="32">
        <v>0</v>
      </c>
      <c r="S20" s="2" t="s">
        <v>59</v>
      </c>
    </row>
    <row r="21" spans="1:19" ht="117" customHeight="1">
      <c r="A21" s="2">
        <v>12</v>
      </c>
      <c r="B21" s="19" t="s">
        <v>24</v>
      </c>
      <c r="C21" s="31">
        <f aca="true" t="shared" si="5" ref="C21:C50">D21+E21+F21+G21+H21+I21+J21+K21+P21+Q21+R21</f>
        <v>515</v>
      </c>
      <c r="D21" s="32">
        <v>415</v>
      </c>
      <c r="E21" s="29">
        <v>100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" t="s">
        <v>60</v>
      </c>
    </row>
    <row r="22" spans="1:19" ht="129" customHeight="1">
      <c r="A22" s="2">
        <v>13</v>
      </c>
      <c r="B22" s="19" t="s">
        <v>30</v>
      </c>
      <c r="C22" s="31">
        <f t="shared" si="5"/>
        <v>778.4</v>
      </c>
      <c r="D22" s="32">
        <v>0</v>
      </c>
      <c r="E22" s="29">
        <v>0</v>
      </c>
      <c r="F22" s="29">
        <v>396.4</v>
      </c>
      <c r="G22" s="29">
        <v>382</v>
      </c>
      <c r="H22" s="29">
        <v>0</v>
      </c>
      <c r="I22" s="29">
        <v>0</v>
      </c>
      <c r="J22" s="29">
        <v>0</v>
      </c>
      <c r="K22" s="29">
        <v>0</v>
      </c>
      <c r="L22" s="29">
        <v>977.5</v>
      </c>
      <c r="M22" s="29">
        <v>977.5</v>
      </c>
      <c r="N22" s="29">
        <v>977.5</v>
      </c>
      <c r="O22" s="29">
        <v>977.5</v>
      </c>
      <c r="P22" s="29">
        <v>0</v>
      </c>
      <c r="Q22" s="29">
        <v>0</v>
      </c>
      <c r="R22" s="29">
        <v>0</v>
      </c>
      <c r="S22" s="2" t="s">
        <v>61</v>
      </c>
    </row>
    <row r="23" spans="1:19" ht="53.25" customHeight="1">
      <c r="A23" s="2">
        <v>14</v>
      </c>
      <c r="B23" s="6" t="s">
        <v>11</v>
      </c>
      <c r="C23" s="31">
        <f t="shared" si="5"/>
        <v>0</v>
      </c>
      <c r="D23" s="32">
        <v>0</v>
      </c>
      <c r="E23" s="32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" t="s">
        <v>62</v>
      </c>
    </row>
    <row r="24" spans="1:19" s="7" customFormat="1" ht="51">
      <c r="A24" s="2">
        <v>15</v>
      </c>
      <c r="B24" s="6" t="s">
        <v>12</v>
      </c>
      <c r="C24" s="31">
        <f t="shared" si="5"/>
        <v>2237</v>
      </c>
      <c r="D24" s="32">
        <v>186</v>
      </c>
      <c r="E24" s="32">
        <v>620</v>
      </c>
      <c r="F24" s="32">
        <v>248.8</v>
      </c>
      <c r="G24" s="32">
        <v>160.4</v>
      </c>
      <c r="H24" s="32">
        <v>118</v>
      </c>
      <c r="I24" s="32">
        <v>142.2</v>
      </c>
      <c r="J24" s="32">
        <v>147.6</v>
      </c>
      <c r="K24" s="32">
        <v>153.5</v>
      </c>
      <c r="L24" s="32">
        <v>359.9</v>
      </c>
      <c r="M24" s="32">
        <v>359.9</v>
      </c>
      <c r="N24" s="32">
        <v>359.9</v>
      </c>
      <c r="O24" s="32">
        <v>359.9</v>
      </c>
      <c r="P24" s="32">
        <v>153.5</v>
      </c>
      <c r="Q24" s="32">
        <v>153.5</v>
      </c>
      <c r="R24" s="32">
        <v>153.5</v>
      </c>
      <c r="S24" s="2" t="s">
        <v>63</v>
      </c>
    </row>
    <row r="25" spans="1:19" ht="51">
      <c r="A25" s="2">
        <v>16</v>
      </c>
      <c r="B25" s="6" t="s">
        <v>13</v>
      </c>
      <c r="C25" s="31">
        <f t="shared" si="5"/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2" t="s">
        <v>64</v>
      </c>
    </row>
    <row r="26" spans="1:19" s="7" customFormat="1" ht="42" customHeight="1">
      <c r="A26" s="2">
        <v>17</v>
      </c>
      <c r="B26" s="6" t="s">
        <v>14</v>
      </c>
      <c r="C26" s="31">
        <f t="shared" si="5"/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2" t="s">
        <v>66</v>
      </c>
    </row>
    <row r="27" spans="1:19" ht="76.5">
      <c r="A27" s="2">
        <v>18</v>
      </c>
      <c r="B27" s="6" t="s">
        <v>15</v>
      </c>
      <c r="C27" s="31">
        <f t="shared" si="5"/>
        <v>180</v>
      </c>
      <c r="D27" s="32">
        <f>605-425</f>
        <v>180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2" t="s">
        <v>67</v>
      </c>
    </row>
    <row r="28" spans="1:19" ht="146.25" customHeight="1">
      <c r="A28" s="2">
        <v>19</v>
      </c>
      <c r="B28" s="19" t="s">
        <v>25</v>
      </c>
      <c r="C28" s="31">
        <f t="shared" si="5"/>
        <v>0</v>
      </c>
      <c r="D28" s="32">
        <f>300-300</f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2" t="s">
        <v>65</v>
      </c>
    </row>
    <row r="29" spans="1:19" ht="89.25">
      <c r="A29" s="2">
        <v>20</v>
      </c>
      <c r="B29" s="6" t="s">
        <v>26</v>
      </c>
      <c r="C29" s="31">
        <f t="shared" si="5"/>
        <v>474.90000000000003</v>
      </c>
      <c r="D29" s="32">
        <v>89.7</v>
      </c>
      <c r="E29" s="32">
        <v>200</v>
      </c>
      <c r="F29" s="32">
        <v>98.4</v>
      </c>
      <c r="G29" s="32">
        <v>86.8</v>
      </c>
      <c r="H29" s="32">
        <v>0</v>
      </c>
      <c r="I29" s="32">
        <v>0</v>
      </c>
      <c r="J29" s="32">
        <v>0</v>
      </c>
      <c r="K29" s="32">
        <v>0</v>
      </c>
      <c r="L29" s="32">
        <v>33.5</v>
      </c>
      <c r="M29" s="32">
        <v>33.5</v>
      </c>
      <c r="N29" s="32">
        <v>33.5</v>
      </c>
      <c r="O29" s="32">
        <v>33.5</v>
      </c>
      <c r="P29" s="32">
        <v>0</v>
      </c>
      <c r="Q29" s="32">
        <v>0</v>
      </c>
      <c r="R29" s="32">
        <v>0</v>
      </c>
      <c r="S29" s="2" t="s">
        <v>68</v>
      </c>
    </row>
    <row r="30" spans="1:19" ht="114.75">
      <c r="A30" s="2">
        <v>21</v>
      </c>
      <c r="B30" s="6" t="s">
        <v>53</v>
      </c>
      <c r="C30" s="31">
        <f t="shared" si="5"/>
        <v>12726.499999999996</v>
      </c>
      <c r="D30" s="32">
        <v>1299.1</v>
      </c>
      <c r="E30" s="32">
        <v>600</v>
      </c>
      <c r="F30" s="32">
        <v>1098.8</v>
      </c>
      <c r="G30" s="32">
        <v>1668</v>
      </c>
      <c r="H30" s="32">
        <v>1109.1</v>
      </c>
      <c r="I30" s="32">
        <v>1482.4</v>
      </c>
      <c r="J30" s="32">
        <v>1059.9</v>
      </c>
      <c r="K30" s="32">
        <v>1102.3</v>
      </c>
      <c r="L30" s="32">
        <v>0</v>
      </c>
      <c r="M30" s="32">
        <v>0</v>
      </c>
      <c r="N30" s="32">
        <v>0</v>
      </c>
      <c r="O30" s="32">
        <v>0</v>
      </c>
      <c r="P30" s="32">
        <v>1102.3</v>
      </c>
      <c r="Q30" s="32">
        <v>1102.3</v>
      </c>
      <c r="R30" s="32">
        <v>1102.3</v>
      </c>
      <c r="S30" s="2" t="s">
        <v>69</v>
      </c>
    </row>
    <row r="31" spans="1:19" ht="65.25" customHeight="1">
      <c r="A31" s="34">
        <v>22</v>
      </c>
      <c r="B31" s="6" t="s">
        <v>27</v>
      </c>
      <c r="C31" s="31">
        <f t="shared" si="5"/>
        <v>7989</v>
      </c>
      <c r="D31" s="32">
        <v>0</v>
      </c>
      <c r="E31" s="32">
        <v>7989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2" t="s">
        <v>70</v>
      </c>
    </row>
    <row r="32" spans="1:19" ht="40.5" customHeight="1">
      <c r="A32" s="34">
        <v>23</v>
      </c>
      <c r="B32" s="6" t="s">
        <v>28</v>
      </c>
      <c r="C32" s="31">
        <f t="shared" si="5"/>
        <v>19993</v>
      </c>
      <c r="D32" s="32">
        <v>0</v>
      </c>
      <c r="E32" s="32">
        <v>19993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2" t="s">
        <v>71</v>
      </c>
    </row>
    <row r="33" spans="1:19" ht="76.5">
      <c r="A33" s="2">
        <v>24</v>
      </c>
      <c r="B33" s="6" t="s">
        <v>29</v>
      </c>
      <c r="C33" s="31">
        <f t="shared" si="5"/>
        <v>455.5</v>
      </c>
      <c r="D33" s="32">
        <v>0</v>
      </c>
      <c r="E33" s="32">
        <v>0</v>
      </c>
      <c r="F33" s="32">
        <v>116.2</v>
      </c>
      <c r="G33" s="32">
        <v>339.3</v>
      </c>
      <c r="H33" s="32">
        <v>0</v>
      </c>
      <c r="I33" s="32">
        <v>0</v>
      </c>
      <c r="J33" s="32">
        <v>0</v>
      </c>
      <c r="K33" s="32">
        <v>0</v>
      </c>
      <c r="L33" s="32">
        <v>760.7</v>
      </c>
      <c r="M33" s="32">
        <v>760.7</v>
      </c>
      <c r="N33" s="32">
        <v>760.7</v>
      </c>
      <c r="O33" s="32">
        <v>760.7</v>
      </c>
      <c r="P33" s="32">
        <v>0</v>
      </c>
      <c r="Q33" s="32">
        <v>0</v>
      </c>
      <c r="R33" s="32">
        <v>0</v>
      </c>
      <c r="S33" s="2" t="s">
        <v>67</v>
      </c>
    </row>
    <row r="34" spans="1:19" s="7" customFormat="1" ht="51">
      <c r="A34" s="37" t="s">
        <v>33</v>
      </c>
      <c r="B34" s="6" t="s">
        <v>31</v>
      </c>
      <c r="C34" s="31">
        <f t="shared" si="5"/>
        <v>650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650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2" t="s">
        <v>72</v>
      </c>
    </row>
    <row r="35" spans="1:19" ht="63.75">
      <c r="A35" s="37" t="s">
        <v>45</v>
      </c>
      <c r="B35" s="12" t="s">
        <v>32</v>
      </c>
      <c r="C35" s="31">
        <f t="shared" si="5"/>
        <v>681.5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29">
        <v>681.5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2" t="s">
        <v>73</v>
      </c>
    </row>
    <row r="36" spans="1:19" ht="67.5" customHeight="1">
      <c r="A36" s="37" t="s">
        <v>47</v>
      </c>
      <c r="B36" s="12" t="s">
        <v>57</v>
      </c>
      <c r="C36" s="31">
        <f t="shared" si="5"/>
        <v>185.8</v>
      </c>
      <c r="D36" s="32">
        <v>0</v>
      </c>
      <c r="E36" s="32">
        <v>0</v>
      </c>
      <c r="F36" s="32">
        <v>0</v>
      </c>
      <c r="G36" s="32">
        <v>185.8</v>
      </c>
      <c r="H36" s="32">
        <v>0</v>
      </c>
      <c r="I36" s="32">
        <v>0</v>
      </c>
      <c r="J36" s="32">
        <v>0</v>
      </c>
      <c r="K36" s="32">
        <v>0</v>
      </c>
      <c r="L36" s="2" t="s">
        <v>58</v>
      </c>
      <c r="M36"/>
      <c r="N36"/>
      <c r="O36"/>
      <c r="P36" s="32">
        <v>0</v>
      </c>
      <c r="Q36" s="32">
        <v>0</v>
      </c>
      <c r="R36" s="32">
        <v>0</v>
      </c>
      <c r="S36" s="2" t="s">
        <v>44</v>
      </c>
    </row>
    <row r="37" spans="1:19" ht="81.75" customHeight="1">
      <c r="A37" s="37" t="s">
        <v>47</v>
      </c>
      <c r="B37" s="12" t="s">
        <v>35</v>
      </c>
      <c r="C37" s="31">
        <f t="shared" si="5"/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2" t="s">
        <v>46</v>
      </c>
    </row>
    <row r="38" spans="1:19" ht="92.25" customHeight="1">
      <c r="A38" s="37" t="s">
        <v>48</v>
      </c>
      <c r="B38" s="12" t="s">
        <v>41</v>
      </c>
      <c r="C38" s="31">
        <f t="shared" si="5"/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2" t="s">
        <v>74</v>
      </c>
    </row>
    <row r="39" spans="1:19" ht="106.5" customHeight="1">
      <c r="A39" s="37" t="s">
        <v>49</v>
      </c>
      <c r="B39" s="12" t="s">
        <v>36</v>
      </c>
      <c r="C39" s="31">
        <f t="shared" si="5"/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2" t="s">
        <v>75</v>
      </c>
    </row>
    <row r="40" spans="1:19" ht="102.75" customHeight="1">
      <c r="A40" s="37" t="s">
        <v>50</v>
      </c>
      <c r="B40" s="12" t="s">
        <v>42</v>
      </c>
      <c r="C40" s="31">
        <f t="shared" si="5"/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2" t="s">
        <v>76</v>
      </c>
    </row>
    <row r="41" spans="1:19" ht="119.25" customHeight="1">
      <c r="A41" s="37" t="s">
        <v>86</v>
      </c>
      <c r="B41" s="12" t="s">
        <v>37</v>
      </c>
      <c r="C41" s="31">
        <f t="shared" si="5"/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2" t="s">
        <v>56</v>
      </c>
    </row>
    <row r="42" spans="1:19" ht="55.5" customHeight="1">
      <c r="A42" s="37" t="s">
        <v>87</v>
      </c>
      <c r="B42" s="12" t="s">
        <v>38</v>
      </c>
      <c r="C42" s="31">
        <f t="shared" si="5"/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2" t="s">
        <v>77</v>
      </c>
    </row>
    <row r="43" spans="1:19" ht="51.75" customHeight="1">
      <c r="A43" s="37" t="s">
        <v>88</v>
      </c>
      <c r="B43" s="12" t="s">
        <v>39</v>
      </c>
      <c r="C43" s="31">
        <f t="shared" si="5"/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2" t="s">
        <v>78</v>
      </c>
    </row>
    <row r="44" spans="1:19" ht="91.5" customHeight="1">
      <c r="A44" s="37" t="s">
        <v>89</v>
      </c>
      <c r="B44" s="12" t="s">
        <v>40</v>
      </c>
      <c r="C44" s="31">
        <f t="shared" si="5"/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2" t="s">
        <v>79</v>
      </c>
    </row>
    <row r="45" spans="1:19" ht="91.5" customHeight="1">
      <c r="A45" s="34">
        <v>35</v>
      </c>
      <c r="B45" s="6" t="s">
        <v>43</v>
      </c>
      <c r="C45" s="31">
        <f t="shared" si="5"/>
        <v>8780</v>
      </c>
      <c r="D45" s="32">
        <v>0</v>
      </c>
      <c r="E45" s="32">
        <v>0</v>
      </c>
      <c r="F45" s="32">
        <v>0</v>
      </c>
      <c r="G45" s="32">
        <v>0</v>
      </c>
      <c r="H45" s="32">
        <v>683.4</v>
      </c>
      <c r="I45" s="32">
        <v>1058.7</v>
      </c>
      <c r="J45" s="32">
        <v>1363.9</v>
      </c>
      <c r="K45" s="32">
        <v>1418.5</v>
      </c>
      <c r="L45" s="32">
        <v>0</v>
      </c>
      <c r="M45" s="32">
        <v>0</v>
      </c>
      <c r="N45" s="32">
        <v>0</v>
      </c>
      <c r="O45" s="32">
        <v>0</v>
      </c>
      <c r="P45" s="32">
        <v>1418.5</v>
      </c>
      <c r="Q45" s="32">
        <v>1418.5</v>
      </c>
      <c r="R45" s="32">
        <v>1418.5</v>
      </c>
      <c r="S45" s="2" t="s">
        <v>80</v>
      </c>
    </row>
    <row r="46" spans="1:19" ht="77.25" customHeight="1">
      <c r="A46" s="34">
        <v>36</v>
      </c>
      <c r="B46" s="6" t="s">
        <v>51</v>
      </c>
      <c r="C46" s="31">
        <f t="shared" si="5"/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2" t="s">
        <v>81</v>
      </c>
    </row>
    <row r="47" spans="1:19" ht="69" customHeight="1">
      <c r="A47" s="34">
        <v>37</v>
      </c>
      <c r="B47" s="6" t="s">
        <v>52</v>
      </c>
      <c r="C47" s="31">
        <f t="shared" si="5"/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2" t="s">
        <v>82</v>
      </c>
    </row>
    <row r="48" spans="1:19" ht="80.25" customHeight="1">
      <c r="A48" s="34">
        <v>38</v>
      </c>
      <c r="B48" s="6" t="s">
        <v>54</v>
      </c>
      <c r="C48" s="31">
        <f t="shared" si="5"/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2" t="s">
        <v>83</v>
      </c>
    </row>
    <row r="49" spans="1:19" ht="53.25" customHeight="1">
      <c r="A49" s="34">
        <v>39</v>
      </c>
      <c r="B49" s="6" t="s">
        <v>55</v>
      </c>
      <c r="C49" s="31">
        <f t="shared" si="5"/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2" t="s">
        <v>84</v>
      </c>
    </row>
    <row r="50" spans="1:19" ht="53.25" customHeight="1">
      <c r="A50" s="34">
        <v>40</v>
      </c>
      <c r="B50" s="6" t="s">
        <v>90</v>
      </c>
      <c r="C50" s="31">
        <f t="shared" si="5"/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2" t="s">
        <v>91</v>
      </c>
    </row>
    <row r="51" spans="1:19" ht="56.25" customHeight="1">
      <c r="A51" s="2">
        <v>41</v>
      </c>
      <c r="B51" s="19" t="s">
        <v>92</v>
      </c>
      <c r="C51" s="31">
        <f>D51+E51+F51+G51+H51+I51+J51+K51+P51+Q51+R51</f>
        <v>5259.2</v>
      </c>
      <c r="D51" s="32">
        <v>0</v>
      </c>
      <c r="E51" s="29">
        <v>0</v>
      </c>
      <c r="F51" s="29">
        <v>0</v>
      </c>
      <c r="G51" s="29">
        <v>0</v>
      </c>
      <c r="H51" s="29">
        <v>314</v>
      </c>
      <c r="I51" s="29">
        <v>778</v>
      </c>
      <c r="J51" s="29">
        <v>807.6</v>
      </c>
      <c r="K51" s="29">
        <v>839.9</v>
      </c>
      <c r="L51" s="29">
        <v>977.5</v>
      </c>
      <c r="M51" s="29">
        <v>977.5</v>
      </c>
      <c r="N51" s="29">
        <v>977.5</v>
      </c>
      <c r="O51" s="29">
        <v>977.5</v>
      </c>
      <c r="P51" s="29">
        <v>839.9</v>
      </c>
      <c r="Q51" s="29">
        <v>839.9</v>
      </c>
      <c r="R51" s="29">
        <v>839.9</v>
      </c>
      <c r="S51" s="2" t="s">
        <v>93</v>
      </c>
    </row>
    <row r="52" spans="1:19" ht="27.75" customHeight="1">
      <c r="A52" s="37" t="s">
        <v>94</v>
      </c>
      <c r="B52" s="44" t="s">
        <v>98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6"/>
    </row>
    <row r="53" spans="1:19" ht="25.5">
      <c r="A53" s="2">
        <v>43</v>
      </c>
      <c r="B53" s="6" t="s">
        <v>6</v>
      </c>
      <c r="C53" s="31">
        <f>D53+E53+F53+G53+H53+I53+J53+K53+P53+Q53+R53</f>
        <v>86785.6</v>
      </c>
      <c r="D53" s="29">
        <f>5304.7+40-172.9</f>
        <v>5171.8</v>
      </c>
      <c r="E53" s="29">
        <f>E54</f>
        <v>5463</v>
      </c>
      <c r="F53" s="29">
        <f>F54</f>
        <v>6569.1</v>
      </c>
      <c r="G53" s="29">
        <v>6408.8</v>
      </c>
      <c r="H53" s="29">
        <f>H54</f>
        <v>6886.5</v>
      </c>
      <c r="I53" s="29">
        <f>I54</f>
        <v>8464.9</v>
      </c>
      <c r="J53" s="39">
        <v>9107.5</v>
      </c>
      <c r="K53" s="39">
        <v>9678.5</v>
      </c>
      <c r="L53" s="29">
        <v>6260.7</v>
      </c>
      <c r="M53" s="29">
        <v>6260.7</v>
      </c>
      <c r="N53" s="29">
        <v>6260.7</v>
      </c>
      <c r="O53" s="29">
        <v>6260.7</v>
      </c>
      <c r="P53" s="29">
        <v>9678.5</v>
      </c>
      <c r="Q53" s="29">
        <v>9678.5</v>
      </c>
      <c r="R53" s="29">
        <v>9678.5</v>
      </c>
      <c r="S53" s="2"/>
    </row>
    <row r="54" spans="1:19" ht="12.75">
      <c r="A54" s="2">
        <v>44</v>
      </c>
      <c r="B54" s="12" t="s">
        <v>1</v>
      </c>
      <c r="C54" s="31">
        <f>D54+E54+F54+G54+H54+I54+J54+K54+P54+Q54+R54</f>
        <v>86785.6</v>
      </c>
      <c r="D54" s="29">
        <f>D53</f>
        <v>5171.8</v>
      </c>
      <c r="E54" s="29">
        <f>E56</f>
        <v>5463</v>
      </c>
      <c r="F54" s="29">
        <f>F56</f>
        <v>6569.1</v>
      </c>
      <c r="G54" s="29">
        <v>6408.8</v>
      </c>
      <c r="H54" s="29">
        <f>H56</f>
        <v>6886.5</v>
      </c>
      <c r="I54" s="29">
        <f>I56</f>
        <v>8464.9</v>
      </c>
      <c r="J54" s="29">
        <v>9107.5</v>
      </c>
      <c r="K54" s="29">
        <v>9678.5</v>
      </c>
      <c r="L54" s="29">
        <f>L53</f>
        <v>6260.7</v>
      </c>
      <c r="M54" s="29">
        <f>M53</f>
        <v>6260.7</v>
      </c>
      <c r="N54" s="29">
        <f>N53</f>
        <v>6260.7</v>
      </c>
      <c r="O54" s="29">
        <f>O53</f>
        <v>6260.7</v>
      </c>
      <c r="P54" s="29">
        <v>9678.5</v>
      </c>
      <c r="Q54" s="29">
        <v>9678.5</v>
      </c>
      <c r="R54" s="29">
        <v>9678.5</v>
      </c>
      <c r="S54" s="2"/>
    </row>
    <row r="55" spans="1:19" s="7" customFormat="1" ht="12.75">
      <c r="A55" s="2">
        <v>45</v>
      </c>
      <c r="B55" s="12" t="s">
        <v>2</v>
      </c>
      <c r="C55" s="28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5"/>
    </row>
    <row r="56" spans="1:19" ht="78" customHeight="1">
      <c r="A56" s="2">
        <v>46</v>
      </c>
      <c r="B56" s="6" t="s">
        <v>99</v>
      </c>
      <c r="C56" s="31">
        <f>D56+E56+F56+G56+H56+I56+J56+K56+P56+Q56+R56</f>
        <v>86785.6</v>
      </c>
      <c r="D56" s="29">
        <f>D53</f>
        <v>5171.8</v>
      </c>
      <c r="E56" s="29">
        <v>5463</v>
      </c>
      <c r="F56" s="29">
        <v>6569.1</v>
      </c>
      <c r="G56" s="29">
        <v>6408.8</v>
      </c>
      <c r="H56" s="29">
        <v>6886.5</v>
      </c>
      <c r="I56" s="29">
        <v>8464.9</v>
      </c>
      <c r="J56" s="29">
        <v>9107.5</v>
      </c>
      <c r="K56" s="29">
        <v>9678.5</v>
      </c>
      <c r="L56" s="29">
        <f>L53</f>
        <v>6260.7</v>
      </c>
      <c r="M56" s="29">
        <f>M53</f>
        <v>6260.7</v>
      </c>
      <c r="N56" s="29">
        <f>N53</f>
        <v>6260.7</v>
      </c>
      <c r="O56" s="29">
        <f>O53</f>
        <v>6260.7</v>
      </c>
      <c r="P56" s="29">
        <v>9678.5</v>
      </c>
      <c r="Q56" s="29">
        <v>9678.5</v>
      </c>
      <c r="R56" s="29">
        <v>9678.5</v>
      </c>
      <c r="S56" s="2" t="s">
        <v>85</v>
      </c>
    </row>
    <row r="57" spans="1:19" s="23" customFormat="1" ht="28.5" customHeight="1" hidden="1">
      <c r="A57" s="20"/>
      <c r="B57" s="21" t="s">
        <v>16</v>
      </c>
      <c r="C57" s="22"/>
      <c r="D57" s="22">
        <f>D53+D16</f>
        <v>7438.700000000001</v>
      </c>
      <c r="E57" s="22">
        <f>E53+E16</f>
        <v>34965</v>
      </c>
      <c r="F57" s="22">
        <v>12085.6</v>
      </c>
      <c r="G57" s="36">
        <v>12400</v>
      </c>
      <c r="H57" s="35">
        <v>12725.8</v>
      </c>
      <c r="I57" s="35">
        <v>13065.5</v>
      </c>
      <c r="J57" s="22">
        <v>13419.8</v>
      </c>
      <c r="K57" s="22">
        <v>13419.8</v>
      </c>
      <c r="L57" s="22">
        <v>13419.8</v>
      </c>
      <c r="M57" s="22">
        <v>13419.8</v>
      </c>
      <c r="N57" s="22">
        <v>13419.8</v>
      </c>
      <c r="O57" s="22">
        <v>13419.8</v>
      </c>
      <c r="P57" s="22">
        <v>13419.8</v>
      </c>
      <c r="Q57" s="22">
        <v>13419.8</v>
      </c>
      <c r="R57" s="22">
        <v>13419.8</v>
      </c>
      <c r="S57" s="20"/>
    </row>
    <row r="58" spans="1:19" s="23" customFormat="1" ht="28.5" customHeight="1" hidden="1">
      <c r="A58" s="20"/>
      <c r="B58" s="21" t="s">
        <v>17</v>
      </c>
      <c r="C58" s="22"/>
      <c r="D58" s="22">
        <v>2436.1</v>
      </c>
      <c r="E58" s="22">
        <v>6900</v>
      </c>
      <c r="F58" s="22">
        <v>147.3</v>
      </c>
      <c r="G58" s="36">
        <v>155.9</v>
      </c>
      <c r="H58" s="35">
        <v>162.6</v>
      </c>
      <c r="I58" s="35">
        <v>169.6</v>
      </c>
      <c r="J58" s="22">
        <v>176.9</v>
      </c>
      <c r="K58" s="22">
        <v>176.9</v>
      </c>
      <c r="L58" s="22">
        <v>176.9</v>
      </c>
      <c r="M58" s="22">
        <v>176.9</v>
      </c>
      <c r="N58" s="22">
        <v>176.9</v>
      </c>
      <c r="O58" s="22">
        <v>176.9</v>
      </c>
      <c r="P58" s="22">
        <v>176.9</v>
      </c>
      <c r="Q58" s="22">
        <v>176.9</v>
      </c>
      <c r="R58" s="22">
        <v>176.9</v>
      </c>
      <c r="S58" s="20"/>
    </row>
    <row r="59" spans="1:19" s="23" customFormat="1" ht="28.5" customHeight="1" hidden="1">
      <c r="A59" s="20"/>
      <c r="B59" s="21"/>
      <c r="C59" s="22"/>
      <c r="D59" s="22"/>
      <c r="E59" s="22">
        <v>182.6</v>
      </c>
      <c r="F59" s="22">
        <v>182.6</v>
      </c>
      <c r="G59" s="36">
        <v>182.6</v>
      </c>
      <c r="H59" s="35">
        <v>182.6</v>
      </c>
      <c r="I59" s="35">
        <v>182.6</v>
      </c>
      <c r="J59" s="22">
        <v>182.6</v>
      </c>
      <c r="K59" s="22">
        <v>182.6</v>
      </c>
      <c r="L59" s="22">
        <v>182.6</v>
      </c>
      <c r="M59" s="22">
        <v>182.6</v>
      </c>
      <c r="N59" s="22">
        <v>182.6</v>
      </c>
      <c r="O59" s="22">
        <v>182.6</v>
      </c>
      <c r="P59" s="22">
        <v>182.6</v>
      </c>
      <c r="Q59" s="22">
        <v>182.6</v>
      </c>
      <c r="R59" s="22">
        <v>182.6</v>
      </c>
      <c r="S59" s="20"/>
    </row>
    <row r="60" spans="1:19" s="23" customFormat="1" ht="28.5" customHeight="1" hidden="1">
      <c r="A60" s="20"/>
      <c r="B60" s="21"/>
      <c r="C60" s="22"/>
      <c r="D60" s="22"/>
      <c r="E60" s="22">
        <v>15.7</v>
      </c>
      <c r="F60" s="22"/>
      <c r="G60" s="36"/>
      <c r="H60" s="35"/>
      <c r="I60" s="35"/>
      <c r="J60" s="22"/>
      <c r="K60" s="22"/>
      <c r="L60" s="22"/>
      <c r="M60" s="22"/>
      <c r="N60" s="22"/>
      <c r="O60" s="22"/>
      <c r="P60" s="22"/>
      <c r="Q60" s="22"/>
      <c r="R60" s="22"/>
      <c r="S60" s="20"/>
    </row>
    <row r="61" spans="1:19" s="23" customFormat="1" ht="28.5" customHeight="1" hidden="1">
      <c r="A61" s="20"/>
      <c r="B61" s="21"/>
      <c r="C61" s="22"/>
      <c r="D61" s="22"/>
      <c r="E61" s="22">
        <v>6.9</v>
      </c>
      <c r="F61" s="22"/>
      <c r="G61" s="36"/>
      <c r="H61" s="35"/>
      <c r="I61" s="35"/>
      <c r="J61" s="22"/>
      <c r="K61" s="22"/>
      <c r="L61" s="22"/>
      <c r="M61" s="22"/>
      <c r="N61" s="22"/>
      <c r="O61" s="22"/>
      <c r="P61" s="22"/>
      <c r="Q61" s="22"/>
      <c r="R61" s="22"/>
      <c r="S61" s="20"/>
    </row>
    <row r="62" spans="1:19" s="23" customFormat="1" ht="28.5" customHeight="1" hidden="1">
      <c r="A62" s="20"/>
      <c r="B62" s="21"/>
      <c r="C62" s="22"/>
      <c r="D62" s="22"/>
      <c r="E62" s="22">
        <v>125.9</v>
      </c>
      <c r="F62" s="22"/>
      <c r="G62" s="36"/>
      <c r="H62" s="35"/>
      <c r="I62" s="35"/>
      <c r="J62" s="22"/>
      <c r="K62" s="22"/>
      <c r="L62" s="22"/>
      <c r="M62" s="22"/>
      <c r="N62" s="22"/>
      <c r="O62" s="22"/>
      <c r="P62" s="22"/>
      <c r="Q62" s="22"/>
      <c r="R62" s="22"/>
      <c r="S62" s="20"/>
    </row>
    <row r="63" spans="1:19" s="23" customFormat="1" ht="28.5" customHeight="1" hidden="1">
      <c r="A63" s="20"/>
      <c r="B63" s="21" t="s">
        <v>18</v>
      </c>
      <c r="C63" s="22"/>
      <c r="D63" s="22">
        <f>SUM(D58:D62)</f>
        <v>2436.1</v>
      </c>
      <c r="E63" s="22">
        <f aca="true" t="shared" si="6" ref="E63:K63">SUM(E58:E62)</f>
        <v>7231.099999999999</v>
      </c>
      <c r="F63" s="22">
        <f t="shared" si="6"/>
        <v>329.9</v>
      </c>
      <c r="G63" s="36">
        <f t="shared" si="6"/>
        <v>338.5</v>
      </c>
      <c r="H63" s="35">
        <f t="shared" si="6"/>
        <v>345.2</v>
      </c>
      <c r="I63" s="35">
        <f t="shared" si="6"/>
        <v>352.2</v>
      </c>
      <c r="J63" s="22">
        <f>SUM(J58:J62)</f>
        <v>359.5</v>
      </c>
      <c r="K63" s="22">
        <f t="shared" si="6"/>
        <v>359.5</v>
      </c>
      <c r="L63" s="22">
        <f aca="true" t="shared" si="7" ref="L63:R63">SUM(L58:L62)</f>
        <v>359.5</v>
      </c>
      <c r="M63" s="22">
        <f t="shared" si="7"/>
        <v>359.5</v>
      </c>
      <c r="N63" s="22">
        <f t="shared" si="7"/>
        <v>359.5</v>
      </c>
      <c r="O63" s="22">
        <f t="shared" si="7"/>
        <v>359.5</v>
      </c>
      <c r="P63" s="22">
        <f t="shared" si="7"/>
        <v>359.5</v>
      </c>
      <c r="Q63" s="22">
        <f t="shared" si="7"/>
        <v>359.5</v>
      </c>
      <c r="R63" s="22">
        <f t="shared" si="7"/>
        <v>359.5</v>
      </c>
      <c r="S63" s="20"/>
    </row>
    <row r="64" spans="1:19" s="27" customFormat="1" ht="28.5" customHeight="1" hidden="1">
      <c r="A64" s="24"/>
      <c r="B64" s="25" t="s">
        <v>19</v>
      </c>
      <c r="C64" s="26"/>
      <c r="D64" s="26">
        <f>D10+D63:E63</f>
        <v>9874.800000000001</v>
      </c>
      <c r="E64" s="26">
        <f>E10+E63:F63</f>
        <v>42196.1</v>
      </c>
      <c r="F64" s="26">
        <f>F10+F63:G63</f>
        <v>8857.6</v>
      </c>
      <c r="G64" s="36">
        <f>G10+G63:H63</f>
        <v>9569.6</v>
      </c>
      <c r="H64" s="35">
        <f>H10+H63:I63</f>
        <v>9456.2</v>
      </c>
      <c r="I64" s="35">
        <f>I10+I63:K63</f>
        <v>13609.900000000001</v>
      </c>
      <c r="J64" s="26">
        <f>J10+J63:O63</f>
        <v>12846</v>
      </c>
      <c r="K64" s="26">
        <f aca="true" t="shared" si="8" ref="K64:P64">K10+K63:S63</f>
        <v>13552.2</v>
      </c>
      <c r="L64" s="26">
        <f t="shared" si="8"/>
        <v>9350.8</v>
      </c>
      <c r="M64" s="26">
        <f t="shared" si="8"/>
        <v>9350.8</v>
      </c>
      <c r="N64" s="26">
        <f t="shared" si="8"/>
        <v>9350.8</v>
      </c>
      <c r="O64" s="26">
        <f t="shared" si="8"/>
        <v>9350.8</v>
      </c>
      <c r="P64" s="26">
        <f t="shared" si="8"/>
        <v>13552.2</v>
      </c>
      <c r="Q64" s="26">
        <f>Q10+Q63:X63</f>
        <v>13552.2</v>
      </c>
      <c r="R64" s="26">
        <f>R10+R63:Y63</f>
        <v>13552.2</v>
      </c>
      <c r="S64" s="24"/>
    </row>
  </sheetData>
  <sheetProtection/>
  <mergeCells count="13">
    <mergeCell ref="C7:R7"/>
    <mergeCell ref="B15:S15"/>
    <mergeCell ref="A3:S3"/>
    <mergeCell ref="A4:S4"/>
    <mergeCell ref="A5:S5"/>
    <mergeCell ref="A2:I2"/>
    <mergeCell ref="K1:S1"/>
    <mergeCell ref="K2:S2"/>
    <mergeCell ref="B52:S52"/>
    <mergeCell ref="A7:A8"/>
    <mergeCell ref="B7:B8"/>
    <mergeCell ref="S7:S8"/>
    <mergeCell ref="B19:S19"/>
  </mergeCells>
  <printOptions/>
  <pageMargins left="0.25" right="0.25" top="0.38" bottom="0.35" header="0.28" footer="0.2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luba</cp:lastModifiedBy>
  <cp:lastPrinted>2019-09-13T05:40:39Z</cp:lastPrinted>
  <dcterms:created xsi:type="dcterms:W3CDTF">1996-10-08T23:32:33Z</dcterms:created>
  <dcterms:modified xsi:type="dcterms:W3CDTF">2019-11-06T05:51:46Z</dcterms:modified>
  <cp:category/>
  <cp:version/>
  <cp:contentType/>
  <cp:contentStatus/>
</cp:coreProperties>
</file>