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firstSheet="1" activeTab="1"/>
  </bookViews>
  <sheets>
    <sheet name="Приложение 2 с Гоголя 14" sheetId="1" r:id="rId1"/>
    <sheet name="Приложение 2  (2)" sheetId="2" r:id="rId2"/>
  </sheets>
  <definedNames/>
  <calcPr fullCalcOnLoad="1"/>
</workbook>
</file>

<file path=xl/sharedStrings.xml><?xml version="1.0" encoding="utf-8"?>
<sst xmlns="http://schemas.openxmlformats.org/spreadsheetml/2006/main" count="582" uniqueCount="150">
  <si>
    <t>План мероприятий муниципальной программы</t>
  </si>
  <si>
    <t>№ строки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</si>
  <si>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</si>
  <si>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</si>
  <si>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Всего</t>
  </si>
  <si>
    <t xml:space="preserve">ВСЕГО  ПО                                        МУНИЦИПАЛЬНОЙ  ПРОГРАММЕ,                                                                     В ТОМ ЧИСЛЕ              </t>
  </si>
  <si>
    <t>х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</si>
  <si>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</si>
  <si>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</si>
  <si>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</si>
  <si>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</si>
  <si>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 вложения</t>
  </si>
  <si>
    <t>Научно-исследовательские и опытно-конструкторские работы</t>
  </si>
  <si>
    <t>Прочие нужды</t>
  </si>
  <si>
    <t>1. Капитальные вложения</t>
  </si>
  <si>
    <t>1.1. Бюджетные инвестиции и(или) субсидии в объекты капитального строительства</t>
  </si>
  <si>
    <t>Бюджетные инвестиции в объекты капитального строительства, всего,          в том числе</t>
  </si>
  <si>
    <t>1.2. Иные капитальные вложения</t>
  </si>
  <si>
    <t>ВСЕГО ПО ПОДПРОГРАММЕ 1,                                                    В ТОМ ЧИСЛЕ</t>
  </si>
  <si>
    <t>Всего по направлению                           "Капитальные вложения",                                                         в том числе</t>
  </si>
  <si>
    <t>2. Научно-исследовательские и опытно-конструкторские работы</t>
  </si>
  <si>
    <t>Всего по направлению "Научно-исследовательские и опытно-конструкторские работы", в том числе</t>
  </si>
  <si>
    <t>3. Прочие нужды</t>
  </si>
  <si>
    <t>Всего по направлению «Прочие нужды»,                     в том числе</t>
  </si>
  <si>
    <t>ВСЕГО ПО ПОДПРОГРАММЕ 2,                                                    В ТОМ ЧИСЛЕ</t>
  </si>
  <si>
    <t xml:space="preserve"> 4,5,6 приложения № 1</t>
  </si>
  <si>
    <t>Бюджетные инвестиции в объекты капитального строительства, всего, в том числе</t>
  </si>
  <si>
    <t>Подпрограмма 2 "Благоустройство муниципальных территорий общего пользования Асбестовского городского округа"</t>
  </si>
  <si>
    <t>Объем расходов на выполнение мероприятия за счет всех источников ресурсного обеспечения, тыс. рублей</t>
  </si>
  <si>
    <t>Подпрограмма 1 "Благоустройство дворовых территорий Асбестовского городского округа"</t>
  </si>
  <si>
    <t>Мероприятие 2.1                                                                                   Выполнение работ по комплексному благоустройству муниципальной территории общего пользования  -  сквер ул. Мира</t>
  </si>
  <si>
    <t>Мероприятие 2.2                                                                                   Выполнение работ по комплексному благоустройству муниципальной территории общего пользования  -  аллея "Победы", включая территорию "Форумной площади"</t>
  </si>
  <si>
    <t>Мероприятие 2.4                                                                                   Выполнение работ по комплексному благоустройству муниципальной территории общего пользования  -  бульвар по ул. Советская, 21 в пос. Белокаменный</t>
  </si>
  <si>
    <t>Мероприятие 2.5.                                                                                   Выполнение работ по комплексному благоустройству муниципальной территории общего пользования  -  сквер по ул. Советская, 2 г. Асбест</t>
  </si>
  <si>
    <t>Мероприятие 2.6                                                                                   Выполнение работ по комплексному благоустройству муниципальной территории общего пользования  -  сквер на берегу реки Пышма, пос. Белокаменный</t>
  </si>
  <si>
    <t>Мероприятие 2.7                                                                                    Выполнение работ по комплексному благоустройству муниципальной территории общего пользования  -  городской пляж на берегу озера Окуневское, между жилыми районами Ново-Окунево, Старо-Окунево</t>
  </si>
  <si>
    <t>Мероприятие 2.8                                                                                    Выполнение работ по комплексному благоустройству муниципальной территории общего пользования  -  парк культуры и отдыха с аттракционами вдоль реки Б. Рефт</t>
  </si>
  <si>
    <t>местный бюджет*</t>
  </si>
  <si>
    <t>* в том числе: местный бюджет на условиях софинансирования</t>
  </si>
  <si>
    <t xml:space="preserve">Мероприятие 1.1 Благоустройство 6 дворовых территорий                                                                                          </t>
  </si>
  <si>
    <t>106.1</t>
  </si>
  <si>
    <t>111.1</t>
  </si>
  <si>
    <t>65.1</t>
  </si>
  <si>
    <t>Мероприятие 2.9                                                                                    Выполнение работ по комплексному благоустройству муниципальной территории общего пользования прилегающей   -  зона отдыха в районе базы "Бодрость"</t>
  </si>
  <si>
    <t>внебюджетные источники*</t>
  </si>
  <si>
    <t>66.1</t>
  </si>
  <si>
    <t>* в том числе: внебюджетные средства - доля жителей</t>
  </si>
  <si>
    <t>Нераспределенный остаток средств местного бюджета</t>
  </si>
  <si>
    <t>66.2</t>
  </si>
  <si>
    <t>66.3</t>
  </si>
  <si>
    <t>66.4</t>
  </si>
  <si>
    <t>66.5</t>
  </si>
  <si>
    <t>66.6</t>
  </si>
  <si>
    <t>66.7</t>
  </si>
  <si>
    <t>66.8</t>
  </si>
  <si>
    <t>66.9</t>
  </si>
  <si>
    <t>66.10</t>
  </si>
  <si>
    <t>66.11</t>
  </si>
  <si>
    <t>66.12</t>
  </si>
  <si>
    <t>66.13</t>
  </si>
  <si>
    <t>66.14</t>
  </si>
  <si>
    <t>66.15</t>
  </si>
  <si>
    <t>66.16.</t>
  </si>
  <si>
    <t>66.17</t>
  </si>
  <si>
    <t>66.18</t>
  </si>
  <si>
    <t>66.19</t>
  </si>
  <si>
    <t>66.20</t>
  </si>
  <si>
    <t>66.21</t>
  </si>
  <si>
    <t>66.22</t>
  </si>
  <si>
    <t>66.23</t>
  </si>
  <si>
    <t>66.24</t>
  </si>
  <si>
    <t>66.25</t>
  </si>
  <si>
    <t>66.26</t>
  </si>
  <si>
    <t>66.27</t>
  </si>
  <si>
    <t>66.28</t>
  </si>
  <si>
    <t>66.29</t>
  </si>
  <si>
    <t>66.30</t>
  </si>
  <si>
    <t>66.31</t>
  </si>
  <si>
    <t>66.32</t>
  </si>
  <si>
    <t>66.33</t>
  </si>
  <si>
    <t>66.34</t>
  </si>
  <si>
    <t>66.35</t>
  </si>
  <si>
    <t>66.36</t>
  </si>
  <si>
    <t>66.37</t>
  </si>
  <si>
    <t>66.38</t>
  </si>
  <si>
    <t>66.39</t>
  </si>
  <si>
    <t>66.40</t>
  </si>
  <si>
    <t>66.41</t>
  </si>
  <si>
    <t>66.42</t>
  </si>
  <si>
    <t>66.43</t>
  </si>
  <si>
    <t>66.44</t>
  </si>
  <si>
    <t>66.45</t>
  </si>
  <si>
    <t>66.46</t>
  </si>
  <si>
    <t>66.47</t>
  </si>
  <si>
    <t>66.48</t>
  </si>
  <si>
    <t>66.49</t>
  </si>
  <si>
    <t>66.50</t>
  </si>
  <si>
    <t>66.51</t>
  </si>
  <si>
    <t>66.52</t>
  </si>
  <si>
    <t>66.53</t>
  </si>
  <si>
    <t>66.54.</t>
  </si>
  <si>
    <t>66.55</t>
  </si>
  <si>
    <t>66.56</t>
  </si>
  <si>
    <t>66.57</t>
  </si>
  <si>
    <t>66.58</t>
  </si>
  <si>
    <t>66.59</t>
  </si>
  <si>
    <t>Благоустройство   дворовой  территории МКД по адресу: г.Асбест, ул. Долонина, 4, 4/1</t>
  </si>
  <si>
    <t>Благоустройство   дворовой территории МКД по адресу: г.Асбест, ул. Уральская, 85</t>
  </si>
  <si>
    <t>Благоустройство   дворовой территории МКД по адресу: г.Асбест, пр. Ленина,43</t>
  </si>
  <si>
    <t>Благоустройство   дворовой территории МКД по адресу: п.Белокаменный, ул. Комсомольская,18,20, ул.Фабричная,1,3</t>
  </si>
  <si>
    <t>Благоустройство   дворовой территории МКД по адресу: г.Асбест, ул. Ладыженского,22</t>
  </si>
  <si>
    <t>Благоустройство   дворовой территории МКД по адресу: г.Асбест, пр.Ленина, 39, 41</t>
  </si>
  <si>
    <t>Нераспределенный остаток внебюджетные источники</t>
  </si>
  <si>
    <t>0.0</t>
  </si>
  <si>
    <t>62.1</t>
  </si>
  <si>
    <t>Итого на условиях софинансирования</t>
  </si>
  <si>
    <t>66.2-1</t>
  </si>
  <si>
    <t>66.9-1</t>
  </si>
  <si>
    <t>66.16-1</t>
  </si>
  <si>
    <t>66.23-1</t>
  </si>
  <si>
    <t>66.30-1</t>
  </si>
  <si>
    <t>66.37-1</t>
  </si>
  <si>
    <t>108.1</t>
  </si>
  <si>
    <t>Благоустройство   дворовой территории МКД по адресу: г.Асбест, ул. Садовая,26,28, ул. 8 Марта. 18,18а,20</t>
  </si>
  <si>
    <t>Всего по направлению                                                                  "Иные капитальные вложения",                                 в том числе</t>
  </si>
  <si>
    <t>Всего по направлению                                                                  "Иные капитальные вложения",                                в том числе</t>
  </si>
  <si>
    <t>Благоустройство   дворовой территории МКД по адресу:г.Асбест, ул. Плеханова,1</t>
  </si>
  <si>
    <t xml:space="preserve">Мероприятие 1.2 Благоустройство   дворовых территорий </t>
  </si>
  <si>
    <t>Мероприятие 2.3                                                                                    Проект благоустройства общественной территории аллеи по улице Уральская, включая сквер в районе Муниципального бюджетного учреждения культуры «Центр культуры и досуга им. М.Горького», по проекту Аллея «Горный лён»</t>
  </si>
  <si>
    <t>113.1</t>
  </si>
  <si>
    <t>429.6</t>
  </si>
  <si>
    <t>Мероприятие 2.10                                                                                    Выполнение работ по комплексному благоустройству муниципальной территории общего пользования  -  парк культуры и отдыха с аттракционами в г. Асбест</t>
  </si>
  <si>
    <t>"Формирование  современной городской среды на территории Асбестовского городского округа на 2018-2027 годы"</t>
  </si>
  <si>
    <t>Мероприятие 3.1                                               "Огненная саламандра»: проект развития и благоустройства «Асбест- парка"</t>
  </si>
  <si>
    <t>Мероприятие 3.2                                                                                   Разработка проектно-сметной документации "Огненная саламандра": проект развития и благоустройства "Асбест- парка"</t>
  </si>
  <si>
    <t xml:space="preserve"> 15 приложения № 1</t>
  </si>
  <si>
    <t>15 приложения № 1</t>
  </si>
  <si>
    <t>Подпрограмма 3 "Создание комфортной городской среды в малых городах и исторических поселений – победителей Всероссийского конкурса лучших проектов создания комфортной городской среды"</t>
  </si>
  <si>
    <t>Мероприятие 3.3                                                                                   Капитальный ремонт аттракциона "Круговой обзор-М", расположенного на земельном участке с кадастровым номером 66:34:0502011:50 по адресу: Свердловская обл., г. Асбест, в районе улиц Королева-Павлова в рамках реализации проекта "Огненная саламандра": проект развития и благоустройства "Асбест- парка"</t>
  </si>
  <si>
    <t>Мероприятие 2.3.1 Комплексное благоустройство "Аллея по улице Уральская, включая сквер в районе Муниципального бюджетного учреждения культуры "Центр культуры и досуга им. М.Горького", по проекту "Аллея "Горный лён" (2, 3 этап)</t>
  </si>
  <si>
    <t>118.1</t>
  </si>
  <si>
    <t>149.1</t>
  </si>
  <si>
    <t>155.1</t>
  </si>
  <si>
    <t>173.1</t>
  </si>
  <si>
    <t xml:space="preserve"> 9-12.1 приложения № 1</t>
  </si>
  <si>
    <t>местный бюджет*, в том числе:</t>
  </si>
  <si>
    <t>173.2</t>
  </si>
  <si>
    <t>*строительно-монтажные работ на условиях софинансирования</t>
  </si>
  <si>
    <t>стоительный контроль и авторский надзор</t>
  </si>
  <si>
    <t>Приложение № 2  к  постановлению администрации Асбестовского городского округа "О внесении изменений в муниципальную  программу "Формирование современной  городской среды на территории Асбестовского городского округа на 2018-2027 годы" от 20.02.2023 № 102-ПА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</si>
</sst>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173" fontId="18" fillId="0" borderId="10" xfId="0" applyNumberFormat="1" applyFont="1" applyFill="1" applyBorder="1" applyAlignment="1">
      <alignment horizontal="center" vertical="top" wrapText="1"/>
    </xf>
    <xf numFmtId="172" fontId="18" fillId="24" borderId="11" xfId="0" applyNumberFormat="1" applyFont="1" applyFill="1" applyBorder="1" applyAlignment="1">
      <alignment horizontal="center" vertical="top" wrapText="1"/>
    </xf>
    <xf numFmtId="173" fontId="22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12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3" fontId="18" fillId="24" borderId="1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173" fontId="18" fillId="25" borderId="10" xfId="0" applyNumberFormat="1" applyFont="1" applyFill="1" applyBorder="1" applyAlignment="1">
      <alignment horizontal="center" vertical="top" wrapText="1"/>
    </xf>
    <xf numFmtId="173" fontId="22" fillId="25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top" wrapText="1"/>
    </xf>
    <xf numFmtId="172" fontId="18" fillId="24" borderId="0" xfId="0" applyNumberFormat="1" applyFont="1" applyFill="1" applyBorder="1" applyAlignment="1">
      <alignment horizontal="center" vertical="top" wrapText="1"/>
    </xf>
    <xf numFmtId="173" fontId="18" fillId="24" borderId="0" xfId="0" applyNumberFormat="1" applyFont="1" applyFill="1" applyBorder="1" applyAlignment="1">
      <alignment horizontal="center" vertical="top" wrapText="1"/>
    </xf>
    <xf numFmtId="173" fontId="18" fillId="0" borderId="13" xfId="0" applyNumberFormat="1" applyFont="1" applyFill="1" applyBorder="1" applyAlignment="1">
      <alignment horizontal="center" vertical="top" wrapText="1"/>
    </xf>
    <xf numFmtId="173" fontId="18" fillId="0" borderId="14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173" fontId="18" fillId="0" borderId="11" xfId="0" applyNumberFormat="1" applyFont="1" applyFill="1" applyBorder="1" applyAlignment="1">
      <alignment horizontal="center" vertical="top" wrapText="1"/>
    </xf>
    <xf numFmtId="0" fontId="19" fillId="25" borderId="0" xfId="0" applyFont="1" applyFill="1" applyAlignment="1">
      <alignment/>
    </xf>
    <xf numFmtId="0" fontId="17" fillId="25" borderId="10" xfId="0" applyFont="1" applyFill="1" applyBorder="1" applyAlignment="1">
      <alignment horizontal="center" vertical="top" wrapText="1"/>
    </xf>
    <xf numFmtId="172" fontId="18" fillId="25" borderId="11" xfId="0" applyNumberFormat="1" applyFont="1" applyFill="1" applyBorder="1" applyAlignment="1">
      <alignment horizontal="center" vertical="top" wrapText="1"/>
    </xf>
    <xf numFmtId="173" fontId="18" fillId="25" borderId="11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0" fontId="19" fillId="0" borderId="0" xfId="0" applyFont="1" applyFill="1" applyAlignment="1">
      <alignment/>
    </xf>
    <xf numFmtId="172" fontId="18" fillId="0" borderId="11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173" fontId="29" fillId="0" borderId="10" xfId="0" applyNumberFormat="1" applyFont="1" applyFill="1" applyBorder="1" applyAlignment="1">
      <alignment horizontal="center" vertical="top" wrapText="1"/>
    </xf>
    <xf numFmtId="173" fontId="29" fillId="24" borderId="11" xfId="0" applyNumberFormat="1" applyFont="1" applyFill="1" applyBorder="1" applyAlignment="1">
      <alignment horizontal="center" vertical="top" wrapText="1"/>
    </xf>
    <xf numFmtId="173" fontId="18" fillId="0" borderId="12" xfId="0" applyNumberFormat="1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172" fontId="18" fillId="0" borderId="0" xfId="0" applyNumberFormat="1" applyFont="1" applyFill="1" applyBorder="1" applyAlignment="1">
      <alignment horizontal="center" vertical="top" wrapText="1"/>
    </xf>
    <xf numFmtId="173" fontId="18" fillId="0" borderId="0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24" borderId="21" xfId="0" applyFont="1" applyFill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top" wrapText="1"/>
    </xf>
    <xf numFmtId="0" fontId="18" fillId="24" borderId="23" xfId="0" applyFont="1" applyFill="1" applyBorder="1" applyAlignment="1">
      <alignment horizontal="center" vertical="top" wrapText="1"/>
    </xf>
    <xf numFmtId="0" fontId="18" fillId="24" borderId="24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/>
    </xf>
    <xf numFmtId="0" fontId="18" fillId="25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zoomScaleSheetLayoutView="75" zoomScalePageLayoutView="0" workbookViewId="0" topLeftCell="C209">
      <selection activeCell="D228" sqref="D228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8" width="24.140625" style="0" customWidth="1"/>
    <col min="9" max="9" width="39.57421875" style="0" customWidth="1"/>
    <col min="10" max="10" width="18.421875" style="0" customWidth="1"/>
    <col min="13" max="13" width="9.7109375" style="0" customWidth="1"/>
  </cols>
  <sheetData>
    <row r="1" spans="1:9" ht="96.75" customHeight="1">
      <c r="A1" s="10"/>
      <c r="B1" s="10"/>
      <c r="C1" s="2"/>
      <c r="D1" s="2"/>
      <c r="E1" s="2"/>
      <c r="F1" s="2"/>
      <c r="G1" s="2"/>
      <c r="H1" s="64"/>
      <c r="I1" s="64"/>
    </row>
    <row r="2" spans="1:9" ht="18.75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18.75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ht="14.25">
      <c r="A4" s="16"/>
      <c r="B4" s="11"/>
      <c r="C4" s="2"/>
      <c r="D4" s="2"/>
      <c r="E4" s="2"/>
      <c r="F4" s="2"/>
      <c r="G4" s="2"/>
      <c r="H4" s="2"/>
      <c r="I4" s="2"/>
    </row>
    <row r="5" spans="1:9" ht="26.25" customHeight="1">
      <c r="A5" s="67"/>
      <c r="B5" s="68"/>
      <c r="C5" s="69"/>
      <c r="D5" s="70"/>
      <c r="E5" s="70"/>
      <c r="F5" s="70"/>
      <c r="G5" s="70"/>
      <c r="H5" s="70"/>
      <c r="I5" s="71"/>
    </row>
    <row r="6" spans="1:9" ht="14.25" customHeight="1">
      <c r="A6" s="67"/>
      <c r="B6" s="68"/>
      <c r="C6" s="71"/>
      <c r="D6" s="71"/>
      <c r="E6" s="71"/>
      <c r="F6" s="71"/>
      <c r="G6" s="71"/>
      <c r="H6" s="71"/>
      <c r="I6" s="71"/>
    </row>
    <row r="7" spans="1:9" ht="17.25" customHeight="1">
      <c r="A7" s="67"/>
      <c r="B7" s="68"/>
      <c r="C7" s="71"/>
      <c r="D7" s="71"/>
      <c r="E7" s="71"/>
      <c r="F7" s="71"/>
      <c r="G7" s="71"/>
      <c r="H7" s="71"/>
      <c r="I7" s="71"/>
    </row>
    <row r="8" spans="1:9" ht="14.25">
      <c r="A8" s="8"/>
      <c r="B8" s="3"/>
      <c r="C8" s="3"/>
      <c r="D8" s="3"/>
      <c r="E8" s="3"/>
      <c r="F8" s="3"/>
      <c r="G8" s="3"/>
      <c r="H8" s="3"/>
      <c r="I8" s="3"/>
    </row>
    <row r="9" spans="1:9" ht="50.25" customHeight="1">
      <c r="A9" s="17"/>
      <c r="B9" s="9"/>
      <c r="C9" s="4"/>
      <c r="D9" s="4"/>
      <c r="E9" s="4"/>
      <c r="F9" s="4"/>
      <c r="G9" s="4"/>
      <c r="H9" s="4"/>
      <c r="I9" s="1"/>
    </row>
    <row r="10" spans="1:9" ht="15">
      <c r="A10" s="17"/>
      <c r="B10" s="9"/>
      <c r="C10" s="4"/>
      <c r="D10" s="4"/>
      <c r="E10" s="4"/>
      <c r="F10" s="4"/>
      <c r="G10" s="4"/>
      <c r="H10" s="4"/>
      <c r="I10" s="1"/>
    </row>
    <row r="11" spans="1:9" ht="15">
      <c r="A11" s="17"/>
      <c r="B11" s="9"/>
      <c r="C11" s="4"/>
      <c r="D11" s="4"/>
      <c r="E11" s="4"/>
      <c r="F11" s="4"/>
      <c r="G11" s="4"/>
      <c r="H11" s="4"/>
      <c r="I11" s="1"/>
    </row>
    <row r="12" spans="1:9" ht="15">
      <c r="A12" s="17"/>
      <c r="B12" s="9"/>
      <c r="C12" s="4"/>
      <c r="D12" s="4"/>
      <c r="E12" s="4"/>
      <c r="F12" s="4"/>
      <c r="G12" s="4"/>
      <c r="H12" s="4"/>
      <c r="I12" s="1"/>
    </row>
    <row r="13" spans="1:9" ht="15">
      <c r="A13" s="17"/>
      <c r="B13" s="9"/>
      <c r="C13" s="4"/>
      <c r="D13" s="4"/>
      <c r="E13" s="4"/>
      <c r="F13" s="4"/>
      <c r="G13" s="4"/>
      <c r="H13" s="4"/>
      <c r="I13" s="1"/>
    </row>
    <row r="14" spans="1:9" ht="15">
      <c r="A14" s="17"/>
      <c r="B14" s="9"/>
      <c r="C14" s="4"/>
      <c r="D14" s="4"/>
      <c r="E14" s="4"/>
      <c r="F14" s="4"/>
      <c r="G14" s="4"/>
      <c r="H14" s="4"/>
      <c r="I14" s="1"/>
    </row>
    <row r="15" spans="1:9" ht="15">
      <c r="A15" s="17"/>
      <c r="B15" s="9"/>
      <c r="C15" s="4"/>
      <c r="D15" s="4"/>
      <c r="E15" s="4"/>
      <c r="F15" s="4"/>
      <c r="G15" s="4"/>
      <c r="H15" s="4"/>
      <c r="I15" s="1"/>
    </row>
    <row r="16" spans="1:9" ht="15">
      <c r="A16" s="17"/>
      <c r="B16" s="9"/>
      <c r="C16" s="4"/>
      <c r="D16" s="4"/>
      <c r="E16" s="4"/>
      <c r="F16" s="4"/>
      <c r="G16" s="4"/>
      <c r="H16" s="4"/>
      <c r="I16" s="1"/>
    </row>
    <row r="17" spans="1:9" ht="15">
      <c r="A17" s="17"/>
      <c r="B17" s="9"/>
      <c r="C17" s="4"/>
      <c r="D17" s="4"/>
      <c r="E17" s="4"/>
      <c r="F17" s="4"/>
      <c r="G17" s="4"/>
      <c r="H17" s="4"/>
      <c r="I17" s="1"/>
    </row>
    <row r="18" spans="1:9" ht="15">
      <c r="A18" s="17"/>
      <c r="B18" s="9"/>
      <c r="C18" s="4"/>
      <c r="D18" s="4"/>
      <c r="E18" s="4"/>
      <c r="F18" s="4"/>
      <c r="G18" s="4"/>
      <c r="H18" s="4"/>
      <c r="I18" s="1"/>
    </row>
    <row r="19" spans="1:9" ht="15">
      <c r="A19" s="17"/>
      <c r="B19" s="9"/>
      <c r="C19" s="4"/>
      <c r="D19" s="4"/>
      <c r="E19" s="4"/>
      <c r="F19" s="4"/>
      <c r="G19" s="4"/>
      <c r="H19" s="4"/>
      <c r="I19" s="1"/>
    </row>
    <row r="20" spans="1:9" ht="15">
      <c r="A20" s="17"/>
      <c r="B20" s="9"/>
      <c r="C20" s="4"/>
      <c r="D20" s="4"/>
      <c r="E20" s="4"/>
      <c r="F20" s="4"/>
      <c r="G20" s="4"/>
      <c r="H20" s="4"/>
      <c r="I20" s="1"/>
    </row>
    <row r="21" spans="1:9" ht="15.75" customHeight="1">
      <c r="A21" s="17"/>
      <c r="B21" s="9"/>
      <c r="C21" s="4"/>
      <c r="D21" s="4"/>
      <c r="E21" s="4"/>
      <c r="F21" s="4"/>
      <c r="G21" s="4"/>
      <c r="H21" s="4"/>
      <c r="I21" s="1"/>
    </row>
    <row r="22" spans="1:9" ht="15">
      <c r="A22" s="17"/>
      <c r="B22" s="9"/>
      <c r="C22" s="4"/>
      <c r="D22" s="4"/>
      <c r="E22" s="4"/>
      <c r="F22" s="4"/>
      <c r="G22" s="4"/>
      <c r="H22" s="4"/>
      <c r="I22" s="1"/>
    </row>
    <row r="23" spans="1:9" ht="15">
      <c r="A23" s="17"/>
      <c r="B23" s="9"/>
      <c r="C23" s="4"/>
      <c r="D23" s="4"/>
      <c r="E23" s="4"/>
      <c r="F23" s="4"/>
      <c r="G23" s="4"/>
      <c r="H23" s="4"/>
      <c r="I23" s="1"/>
    </row>
    <row r="24" spans="1:9" ht="15">
      <c r="A24" s="17"/>
      <c r="B24" s="9"/>
      <c r="C24" s="4"/>
      <c r="D24" s="4"/>
      <c r="E24" s="4"/>
      <c r="F24" s="4"/>
      <c r="G24" s="4"/>
      <c r="H24" s="4"/>
      <c r="I24" s="1"/>
    </row>
    <row r="25" spans="1:9" ht="15">
      <c r="A25" s="17"/>
      <c r="B25" s="9"/>
      <c r="C25" s="4"/>
      <c r="D25" s="4"/>
      <c r="E25" s="4"/>
      <c r="F25" s="4"/>
      <c r="G25" s="4"/>
      <c r="H25" s="4"/>
      <c r="I25" s="1"/>
    </row>
    <row r="26" spans="1:9" ht="15">
      <c r="A26" s="17"/>
      <c r="B26" s="9"/>
      <c r="C26" s="4"/>
      <c r="D26" s="4"/>
      <c r="E26" s="4"/>
      <c r="F26" s="4"/>
      <c r="G26" s="4"/>
      <c r="H26" s="4"/>
      <c r="I26" s="1"/>
    </row>
    <row r="27" spans="1:9" ht="15.75" customHeight="1">
      <c r="A27" s="17"/>
      <c r="B27" s="9"/>
      <c r="C27" s="4"/>
      <c r="D27" s="4"/>
      <c r="E27" s="4"/>
      <c r="F27" s="4"/>
      <c r="G27" s="4"/>
      <c r="H27" s="4"/>
      <c r="I27" s="1"/>
    </row>
    <row r="28" spans="1:9" ht="15.75" customHeight="1">
      <c r="A28" s="17"/>
      <c r="B28" s="9"/>
      <c r="C28" s="4"/>
      <c r="D28" s="4"/>
      <c r="E28" s="4"/>
      <c r="F28" s="4"/>
      <c r="G28" s="4"/>
      <c r="H28" s="4"/>
      <c r="I28" s="1"/>
    </row>
    <row r="29" spans="1:9" s="20" customFormat="1" ht="15" customHeight="1">
      <c r="A29" s="19"/>
      <c r="B29" s="72"/>
      <c r="C29" s="73"/>
      <c r="D29" s="73"/>
      <c r="E29" s="73"/>
      <c r="F29" s="73"/>
      <c r="G29" s="73"/>
      <c r="H29" s="73"/>
      <c r="I29" s="74"/>
    </row>
    <row r="30" spans="1:9" ht="35.25" customHeight="1">
      <c r="A30" s="17"/>
      <c r="B30" s="9"/>
      <c r="C30" s="6"/>
      <c r="D30" s="22"/>
      <c r="E30" s="6"/>
      <c r="F30" s="6"/>
      <c r="G30" s="6"/>
      <c r="H30" s="6"/>
      <c r="I30" s="1"/>
    </row>
    <row r="31" spans="1:9" ht="15" customHeight="1">
      <c r="A31" s="17"/>
      <c r="B31" s="9"/>
      <c r="C31" s="4"/>
      <c r="D31" s="21"/>
      <c r="E31" s="4"/>
      <c r="F31" s="4"/>
      <c r="G31" s="4"/>
      <c r="H31" s="4"/>
      <c r="I31" s="1"/>
    </row>
    <row r="32" spans="1:9" ht="15" customHeight="1">
      <c r="A32" s="17"/>
      <c r="B32" s="9"/>
      <c r="C32" s="4"/>
      <c r="D32" s="21"/>
      <c r="E32" s="4"/>
      <c r="F32" s="4"/>
      <c r="G32" s="4"/>
      <c r="H32" s="4"/>
      <c r="I32" s="1"/>
    </row>
    <row r="33" spans="1:9" ht="15" customHeight="1">
      <c r="A33" s="17"/>
      <c r="B33" s="9"/>
      <c r="C33" s="4"/>
      <c r="D33" s="21"/>
      <c r="E33" s="4"/>
      <c r="F33" s="4"/>
      <c r="G33" s="4"/>
      <c r="H33" s="4"/>
      <c r="I33" s="1"/>
    </row>
    <row r="34" spans="1:9" ht="15" customHeight="1">
      <c r="A34" s="17"/>
      <c r="B34" s="9"/>
      <c r="C34" s="6"/>
      <c r="D34" s="22"/>
      <c r="E34" s="6"/>
      <c r="F34" s="6"/>
      <c r="G34" s="6"/>
      <c r="H34" s="6"/>
      <c r="I34" s="1"/>
    </row>
    <row r="35" spans="1:9" ht="15" customHeight="1">
      <c r="A35" s="17"/>
      <c r="B35" s="53"/>
      <c r="C35" s="54"/>
      <c r="D35" s="54"/>
      <c r="E35" s="54"/>
      <c r="F35" s="54"/>
      <c r="G35" s="54"/>
      <c r="H35" s="54"/>
      <c r="I35" s="55"/>
    </row>
    <row r="36" spans="1:9" ht="51.75" customHeight="1">
      <c r="A36" s="17"/>
      <c r="B36" s="9"/>
      <c r="C36" s="4"/>
      <c r="D36" s="4"/>
      <c r="E36" s="4"/>
      <c r="F36" s="4"/>
      <c r="G36" s="4"/>
      <c r="H36" s="4"/>
      <c r="I36" s="1"/>
    </row>
    <row r="37" spans="1:9" ht="15" customHeight="1">
      <c r="A37" s="17"/>
      <c r="B37" s="9"/>
      <c r="C37" s="4"/>
      <c r="D37" s="4"/>
      <c r="E37" s="4"/>
      <c r="F37" s="4"/>
      <c r="G37" s="4"/>
      <c r="H37" s="4"/>
      <c r="I37" s="1"/>
    </row>
    <row r="38" spans="1:9" ht="15" customHeight="1">
      <c r="A38" s="17"/>
      <c r="B38" s="9"/>
      <c r="C38" s="4"/>
      <c r="D38" s="4"/>
      <c r="E38" s="4"/>
      <c r="F38" s="4"/>
      <c r="G38" s="4"/>
      <c r="H38" s="4"/>
      <c r="I38" s="1"/>
    </row>
    <row r="39" spans="1:9" ht="15" customHeight="1">
      <c r="A39" s="17"/>
      <c r="B39" s="9"/>
      <c r="C39" s="4"/>
      <c r="D39" s="4"/>
      <c r="E39" s="4"/>
      <c r="F39" s="4"/>
      <c r="G39" s="4"/>
      <c r="H39" s="4"/>
      <c r="I39" s="1"/>
    </row>
    <row r="40" spans="1:9" ht="15" customHeight="1">
      <c r="A40" s="17"/>
      <c r="B40" s="9"/>
      <c r="C40" s="4"/>
      <c r="D40" s="4"/>
      <c r="E40" s="4"/>
      <c r="F40" s="4"/>
      <c r="G40" s="4"/>
      <c r="H40" s="4"/>
      <c r="I40" s="1"/>
    </row>
    <row r="41" spans="1:9" ht="15" customHeight="1">
      <c r="A41" s="17"/>
      <c r="B41" s="53"/>
      <c r="C41" s="54"/>
      <c r="D41" s="54"/>
      <c r="E41" s="54"/>
      <c r="F41" s="54"/>
      <c r="G41" s="54"/>
      <c r="H41" s="54"/>
      <c r="I41" s="55"/>
    </row>
    <row r="42" spans="1:9" ht="32.25" customHeight="1">
      <c r="A42" s="17"/>
      <c r="B42" s="9"/>
      <c r="C42" s="4"/>
      <c r="D42" s="4"/>
      <c r="E42" s="4"/>
      <c r="F42" s="4"/>
      <c r="G42" s="4"/>
      <c r="H42" s="4"/>
      <c r="I42" s="1"/>
    </row>
    <row r="43" spans="1:9" ht="15" customHeight="1">
      <c r="A43" s="17"/>
      <c r="B43" s="9"/>
      <c r="C43" s="4"/>
      <c r="D43" s="4"/>
      <c r="E43" s="4"/>
      <c r="F43" s="4"/>
      <c r="G43" s="4"/>
      <c r="H43" s="4"/>
      <c r="I43" s="1"/>
    </row>
    <row r="44" spans="1:9" ht="15" customHeight="1">
      <c r="A44" s="17"/>
      <c r="B44" s="9"/>
      <c r="C44" s="4"/>
      <c r="D44" s="4"/>
      <c r="E44" s="4"/>
      <c r="F44" s="4"/>
      <c r="G44" s="4"/>
      <c r="H44" s="4"/>
      <c r="I44" s="1"/>
    </row>
    <row r="45" spans="1:9" ht="15" customHeight="1">
      <c r="A45" s="17"/>
      <c r="B45" s="9"/>
      <c r="C45" s="4"/>
      <c r="D45" s="4"/>
      <c r="E45" s="4"/>
      <c r="F45" s="4"/>
      <c r="G45" s="4"/>
      <c r="H45" s="4"/>
      <c r="I45" s="1"/>
    </row>
    <row r="46" spans="1:9" ht="15" customHeight="1">
      <c r="A46" s="17"/>
      <c r="B46" s="9"/>
      <c r="C46" s="4"/>
      <c r="D46" s="4"/>
      <c r="E46" s="4"/>
      <c r="F46" s="4"/>
      <c r="G46" s="4"/>
      <c r="H46" s="4"/>
      <c r="I46" s="1"/>
    </row>
    <row r="47" spans="1:9" ht="15" customHeight="1">
      <c r="A47" s="17"/>
      <c r="B47" s="53"/>
      <c r="C47" s="54"/>
      <c r="D47" s="54"/>
      <c r="E47" s="54"/>
      <c r="F47" s="54"/>
      <c r="G47" s="54"/>
      <c r="H47" s="54"/>
      <c r="I47" s="55"/>
    </row>
    <row r="48" spans="1:9" ht="48.75" customHeight="1">
      <c r="A48" s="17"/>
      <c r="B48" s="9"/>
      <c r="C48" s="4"/>
      <c r="D48" s="4"/>
      <c r="E48" s="4"/>
      <c r="F48" s="4"/>
      <c r="G48" s="4"/>
      <c r="H48" s="4"/>
      <c r="I48" s="1"/>
    </row>
    <row r="49" spans="1:9" ht="15" customHeight="1">
      <c r="A49" s="17"/>
      <c r="B49" s="9"/>
      <c r="C49" s="4"/>
      <c r="D49" s="4"/>
      <c r="E49" s="4"/>
      <c r="F49" s="4"/>
      <c r="G49" s="4"/>
      <c r="H49" s="4"/>
      <c r="I49" s="1"/>
    </row>
    <row r="50" spans="1:9" ht="15" customHeight="1">
      <c r="A50" s="17"/>
      <c r="B50" s="9"/>
      <c r="C50" s="4"/>
      <c r="D50" s="4"/>
      <c r="E50" s="4"/>
      <c r="F50" s="4"/>
      <c r="G50" s="4"/>
      <c r="H50" s="4"/>
      <c r="I50" s="1"/>
    </row>
    <row r="51" spans="1:9" ht="15" customHeight="1">
      <c r="A51" s="17"/>
      <c r="B51" s="9"/>
      <c r="C51" s="4"/>
      <c r="D51" s="4"/>
      <c r="E51" s="4"/>
      <c r="F51" s="4"/>
      <c r="G51" s="4"/>
      <c r="H51" s="4"/>
      <c r="I51" s="1"/>
    </row>
    <row r="52" spans="1:9" ht="15" customHeight="1">
      <c r="A52" s="17"/>
      <c r="B52" s="9"/>
      <c r="C52" s="4"/>
      <c r="D52" s="4"/>
      <c r="E52" s="4"/>
      <c r="F52" s="4"/>
      <c r="G52" s="4"/>
      <c r="H52" s="4"/>
      <c r="I52" s="1"/>
    </row>
    <row r="53" spans="1:9" ht="15" customHeight="1">
      <c r="A53" s="17"/>
      <c r="B53" s="56"/>
      <c r="C53" s="57"/>
      <c r="D53" s="57"/>
      <c r="E53" s="57"/>
      <c r="F53" s="57"/>
      <c r="G53" s="57"/>
      <c r="H53" s="57"/>
      <c r="I53" s="58"/>
    </row>
    <row r="54" spans="1:9" ht="51.75" customHeight="1">
      <c r="A54" s="17"/>
      <c r="B54" s="9"/>
      <c r="C54" s="5"/>
      <c r="D54" s="5"/>
      <c r="E54" s="5"/>
      <c r="F54" s="5"/>
      <c r="G54" s="5"/>
      <c r="H54" s="5"/>
      <c r="I54" s="1"/>
    </row>
    <row r="55" spans="1:9" ht="15" customHeight="1">
      <c r="A55" s="17"/>
      <c r="B55" s="9"/>
      <c r="C55" s="5"/>
      <c r="D55" s="5"/>
      <c r="E55" s="5"/>
      <c r="F55" s="5"/>
      <c r="G55" s="5"/>
      <c r="H55" s="5"/>
      <c r="I55" s="1"/>
    </row>
    <row r="56" spans="1:9" ht="15" customHeight="1">
      <c r="A56" s="17"/>
      <c r="B56" s="9"/>
      <c r="C56" s="5"/>
      <c r="D56" s="5"/>
      <c r="E56" s="5"/>
      <c r="F56" s="5"/>
      <c r="G56" s="5"/>
      <c r="H56" s="5"/>
      <c r="I56" s="1"/>
    </row>
    <row r="57" spans="1:9" ht="15" customHeight="1">
      <c r="A57" s="17"/>
      <c r="B57" s="9"/>
      <c r="C57" s="5"/>
      <c r="D57" s="5"/>
      <c r="E57" s="5"/>
      <c r="F57" s="5"/>
      <c r="G57" s="5"/>
      <c r="H57" s="5"/>
      <c r="I57" s="1"/>
    </row>
    <row r="58" spans="1:9" ht="15" customHeight="1">
      <c r="A58" s="17"/>
      <c r="B58" s="9"/>
      <c r="C58" s="5"/>
      <c r="D58" s="5"/>
      <c r="E58" s="5"/>
      <c r="F58" s="5"/>
      <c r="G58" s="5"/>
      <c r="H58" s="5"/>
      <c r="I58" s="1"/>
    </row>
    <row r="59" spans="1:9" ht="15" customHeight="1">
      <c r="A59" s="17"/>
      <c r="B59" s="59"/>
      <c r="C59" s="60"/>
      <c r="D59" s="60"/>
      <c r="E59" s="60"/>
      <c r="F59" s="60"/>
      <c r="G59" s="60"/>
      <c r="H59" s="60"/>
      <c r="I59" s="61"/>
    </row>
    <row r="60" spans="1:9" ht="30.75" customHeight="1">
      <c r="A60" s="17"/>
      <c r="B60" s="12"/>
      <c r="C60" s="4"/>
      <c r="D60" s="4"/>
      <c r="E60" s="4"/>
      <c r="F60" s="4"/>
      <c r="G60" s="4"/>
      <c r="H60" s="4"/>
      <c r="I60" s="1"/>
    </row>
    <row r="61" spans="1:9" ht="15" customHeight="1">
      <c r="A61" s="17"/>
      <c r="B61" s="9"/>
      <c r="C61" s="15"/>
      <c r="D61" s="15"/>
      <c r="E61" s="15"/>
      <c r="F61" s="15"/>
      <c r="G61" s="15"/>
      <c r="H61" s="15"/>
      <c r="I61" s="1"/>
    </row>
    <row r="62" spans="1:9" ht="15" customHeight="1">
      <c r="A62" s="17"/>
      <c r="B62" s="9"/>
      <c r="C62" s="15"/>
      <c r="D62" s="15"/>
      <c r="E62" s="15"/>
      <c r="F62" s="15"/>
      <c r="G62" s="15"/>
      <c r="H62" s="15"/>
      <c r="I62" s="1"/>
    </row>
    <row r="63" spans="1:9" ht="15" customHeight="1">
      <c r="A63" s="17"/>
      <c r="B63" s="9"/>
      <c r="C63" s="15"/>
      <c r="D63" s="15"/>
      <c r="E63" s="15"/>
      <c r="F63" s="15"/>
      <c r="G63" s="15"/>
      <c r="H63" s="15"/>
      <c r="I63" s="1"/>
    </row>
    <row r="64" spans="1:9" ht="15" customHeight="1">
      <c r="A64" s="17"/>
      <c r="B64" s="9"/>
      <c r="C64" s="15"/>
      <c r="D64" s="15"/>
      <c r="E64" s="15"/>
      <c r="F64" s="15"/>
      <c r="G64" s="15"/>
      <c r="H64" s="15"/>
      <c r="I64" s="1"/>
    </row>
    <row r="65" spans="1:9" ht="15">
      <c r="A65" s="17"/>
      <c r="B65" s="12"/>
      <c r="C65" s="4"/>
      <c r="D65" s="21"/>
      <c r="E65" s="4"/>
      <c r="F65" s="4"/>
      <c r="G65" s="4"/>
      <c r="H65" s="4"/>
      <c r="I65" s="1"/>
    </row>
    <row r="66" spans="1:9" ht="15">
      <c r="A66" s="17"/>
      <c r="B66" s="12"/>
      <c r="C66" s="4"/>
      <c r="D66" s="21"/>
      <c r="E66" s="4"/>
      <c r="F66" s="4"/>
      <c r="G66" s="4"/>
      <c r="H66" s="4"/>
      <c r="I66" s="1"/>
    </row>
    <row r="67" spans="1:9" ht="15">
      <c r="A67" s="17"/>
      <c r="B67" s="12"/>
      <c r="C67" s="4"/>
      <c r="D67" s="21"/>
      <c r="E67" s="4"/>
      <c r="F67" s="4"/>
      <c r="G67" s="4"/>
      <c r="H67" s="4"/>
      <c r="I67" s="1"/>
    </row>
    <row r="68" spans="1:9" ht="15">
      <c r="A68" s="17"/>
      <c r="B68" s="12"/>
      <c r="C68" s="4"/>
      <c r="D68" s="21"/>
      <c r="E68" s="4"/>
      <c r="F68" s="4"/>
      <c r="G68" s="4"/>
      <c r="H68" s="4"/>
      <c r="I68" s="1"/>
    </row>
    <row r="69" spans="1:9" ht="15">
      <c r="A69" s="17"/>
      <c r="B69" s="13"/>
      <c r="C69" s="4"/>
      <c r="D69" s="21"/>
      <c r="E69" s="4"/>
      <c r="F69" s="4"/>
      <c r="G69" s="4"/>
      <c r="H69" s="4"/>
      <c r="I69" s="1"/>
    </row>
    <row r="70" spans="1:9" ht="33" customHeight="1">
      <c r="A70" s="17"/>
      <c r="B70" s="12"/>
      <c r="C70" s="4"/>
      <c r="D70" s="4"/>
      <c r="E70" s="4"/>
      <c r="F70" s="4"/>
      <c r="G70" s="4"/>
      <c r="H70" s="4"/>
      <c r="I70" s="1"/>
    </row>
    <row r="71" spans="1:9" ht="15">
      <c r="A71" s="17"/>
      <c r="B71" s="12"/>
      <c r="C71" s="4"/>
      <c r="D71" s="4"/>
      <c r="E71" s="4"/>
      <c r="F71" s="4"/>
      <c r="G71" s="4"/>
      <c r="H71" s="4"/>
      <c r="I71" s="1"/>
    </row>
    <row r="72" spans="1:9" ht="15">
      <c r="A72" s="17"/>
      <c r="B72" s="12"/>
      <c r="C72" s="4"/>
      <c r="D72" s="4"/>
      <c r="E72" s="4"/>
      <c r="F72" s="4"/>
      <c r="G72" s="4"/>
      <c r="H72" s="4"/>
      <c r="I72" s="1"/>
    </row>
    <row r="73" spans="1:9" ht="15">
      <c r="A73" s="17"/>
      <c r="B73" s="12"/>
      <c r="C73" s="4"/>
      <c r="D73" s="4"/>
      <c r="E73" s="4"/>
      <c r="F73" s="4"/>
      <c r="G73" s="4"/>
      <c r="H73" s="4"/>
      <c r="I73" s="1"/>
    </row>
    <row r="74" spans="1:9" ht="15">
      <c r="A74" s="17"/>
      <c r="B74" s="12"/>
      <c r="C74" s="4"/>
      <c r="D74" s="4"/>
      <c r="E74" s="4"/>
      <c r="F74" s="4"/>
      <c r="G74" s="4"/>
      <c r="H74" s="4"/>
      <c r="I74" s="1"/>
    </row>
    <row r="75" spans="1:9" ht="15">
      <c r="A75" s="17"/>
      <c r="B75" s="13"/>
      <c r="C75" s="4"/>
      <c r="D75" s="4"/>
      <c r="E75" s="4"/>
      <c r="F75" s="4"/>
      <c r="G75" s="4"/>
      <c r="H75" s="4"/>
      <c r="I75" s="1"/>
    </row>
    <row r="76" spans="1:9" ht="15">
      <c r="A76" s="17"/>
      <c r="B76" s="13"/>
      <c r="C76" s="4"/>
      <c r="D76" s="4"/>
      <c r="E76" s="4"/>
      <c r="F76" s="4"/>
      <c r="G76" s="4"/>
      <c r="H76" s="4"/>
      <c r="I76" s="1"/>
    </row>
    <row r="77" spans="1:9" ht="15">
      <c r="A77" s="17"/>
      <c r="B77" s="23"/>
      <c r="C77" s="4"/>
      <c r="D77" s="4"/>
      <c r="E77" s="4"/>
      <c r="F77" s="4"/>
      <c r="G77" s="4"/>
      <c r="H77" s="4"/>
      <c r="I77" s="1"/>
    </row>
    <row r="78" spans="1:9" ht="15">
      <c r="A78" s="17"/>
      <c r="B78" s="13"/>
      <c r="C78" s="4"/>
      <c r="D78" s="4"/>
      <c r="E78" s="4"/>
      <c r="F78" s="4"/>
      <c r="G78" s="4"/>
      <c r="H78" s="4"/>
      <c r="I78" s="1"/>
    </row>
    <row r="79" spans="1:9" ht="15">
      <c r="A79" s="17"/>
      <c r="B79" s="13"/>
      <c r="C79" s="4"/>
      <c r="D79" s="4"/>
      <c r="E79" s="4"/>
      <c r="F79" s="4"/>
      <c r="G79" s="4"/>
      <c r="H79" s="4"/>
      <c r="I79" s="1"/>
    </row>
    <row r="80" spans="1:9" ht="15">
      <c r="A80" s="17"/>
      <c r="B80" s="13"/>
      <c r="C80" s="4"/>
      <c r="D80" s="4"/>
      <c r="E80" s="4"/>
      <c r="F80" s="4"/>
      <c r="G80" s="4"/>
      <c r="H80" s="4"/>
      <c r="I80" s="1"/>
    </row>
    <row r="81" spans="1:9" ht="15">
      <c r="A81" s="17"/>
      <c r="B81" s="13"/>
      <c r="C81" s="4"/>
      <c r="D81" s="4"/>
      <c r="E81" s="4"/>
      <c r="F81" s="4"/>
      <c r="G81" s="4"/>
      <c r="H81" s="4"/>
      <c r="I81" s="1"/>
    </row>
    <row r="82" spans="1:9" ht="15">
      <c r="A82" s="17"/>
      <c r="B82" s="13"/>
      <c r="C82" s="4"/>
      <c r="D82" s="4"/>
      <c r="E82" s="4"/>
      <c r="F82" s="4"/>
      <c r="G82" s="4"/>
      <c r="H82" s="4"/>
      <c r="I82" s="1"/>
    </row>
    <row r="83" spans="1:9" ht="15">
      <c r="A83" s="17"/>
      <c r="B83" s="13"/>
      <c r="C83" s="4"/>
      <c r="D83" s="4"/>
      <c r="E83" s="4"/>
      <c r="F83" s="4"/>
      <c r="G83" s="4"/>
      <c r="H83" s="4"/>
      <c r="I83" s="1"/>
    </row>
    <row r="84" spans="1:9" ht="15">
      <c r="A84" s="17"/>
      <c r="B84" s="23"/>
      <c r="C84" s="4"/>
      <c r="D84" s="4"/>
      <c r="E84" s="4"/>
      <c r="F84" s="4"/>
      <c r="G84" s="4"/>
      <c r="H84" s="4"/>
      <c r="I84" s="1"/>
    </row>
    <row r="85" spans="1:9" ht="15">
      <c r="A85" s="17"/>
      <c r="B85" s="13"/>
      <c r="C85" s="4"/>
      <c r="D85" s="4"/>
      <c r="E85" s="4"/>
      <c r="F85" s="4"/>
      <c r="G85" s="4"/>
      <c r="H85" s="4"/>
      <c r="I85" s="1"/>
    </row>
    <row r="86" spans="1:9" ht="15">
      <c r="A86" s="17"/>
      <c r="B86" s="13"/>
      <c r="C86" s="4"/>
      <c r="D86" s="4"/>
      <c r="E86" s="4"/>
      <c r="F86" s="4"/>
      <c r="G86" s="4"/>
      <c r="H86" s="4"/>
      <c r="I86" s="1"/>
    </row>
    <row r="87" spans="1:9" ht="15">
      <c r="A87" s="17"/>
      <c r="B87" s="13"/>
      <c r="C87" s="4"/>
      <c r="D87" s="4"/>
      <c r="E87" s="4"/>
      <c r="F87" s="4"/>
      <c r="G87" s="4"/>
      <c r="H87" s="4"/>
      <c r="I87" s="1"/>
    </row>
    <row r="88" spans="1:9" ht="15">
      <c r="A88" s="17"/>
      <c r="B88" s="13"/>
      <c r="C88" s="4"/>
      <c r="D88" s="4"/>
      <c r="E88" s="4"/>
      <c r="F88" s="4"/>
      <c r="G88" s="4"/>
      <c r="H88" s="4"/>
      <c r="I88" s="1"/>
    </row>
    <row r="89" spans="1:9" ht="15">
      <c r="A89" s="17"/>
      <c r="B89" s="13"/>
      <c r="C89" s="4"/>
      <c r="D89" s="4"/>
      <c r="E89" s="4"/>
      <c r="F89" s="4"/>
      <c r="G89" s="4"/>
      <c r="H89" s="4"/>
      <c r="I89" s="1"/>
    </row>
    <row r="90" spans="1:9" ht="15">
      <c r="A90" s="17"/>
      <c r="B90" s="13"/>
      <c r="C90" s="4"/>
      <c r="D90" s="4"/>
      <c r="E90" s="4"/>
      <c r="F90" s="4"/>
      <c r="G90" s="4"/>
      <c r="H90" s="4"/>
      <c r="I90" s="1"/>
    </row>
    <row r="91" spans="1:9" ht="15">
      <c r="A91" s="17"/>
      <c r="B91" s="23"/>
      <c r="C91" s="4"/>
      <c r="D91" s="4"/>
      <c r="E91" s="4"/>
      <c r="F91" s="4"/>
      <c r="G91" s="4"/>
      <c r="H91" s="4"/>
      <c r="I91" s="1"/>
    </row>
    <row r="92" spans="1:9" ht="15">
      <c r="A92" s="17"/>
      <c r="B92" s="13"/>
      <c r="C92" s="4"/>
      <c r="D92" s="4"/>
      <c r="E92" s="4"/>
      <c r="F92" s="4"/>
      <c r="G92" s="4"/>
      <c r="H92" s="4"/>
      <c r="I92" s="1"/>
    </row>
    <row r="93" spans="1:9" ht="15">
      <c r="A93" s="17"/>
      <c r="B93" s="13"/>
      <c r="C93" s="4"/>
      <c r="D93" s="4"/>
      <c r="E93" s="4"/>
      <c r="F93" s="4"/>
      <c r="G93" s="4"/>
      <c r="H93" s="4"/>
      <c r="I93" s="1"/>
    </row>
    <row r="94" spans="1:9" ht="15">
      <c r="A94" s="17"/>
      <c r="B94" s="13"/>
      <c r="C94" s="4"/>
      <c r="D94" s="4"/>
      <c r="E94" s="4"/>
      <c r="F94" s="4"/>
      <c r="G94" s="4"/>
      <c r="H94" s="4"/>
      <c r="I94" s="1"/>
    </row>
    <row r="95" spans="1:9" ht="15">
      <c r="A95" s="17"/>
      <c r="B95" s="13"/>
      <c r="C95" s="4"/>
      <c r="D95" s="4"/>
      <c r="E95" s="4"/>
      <c r="F95" s="4"/>
      <c r="G95" s="4"/>
      <c r="H95" s="4"/>
      <c r="I95" s="1"/>
    </row>
    <row r="96" spans="1:9" ht="15">
      <c r="A96" s="17"/>
      <c r="B96" s="13"/>
      <c r="C96" s="4"/>
      <c r="D96" s="4"/>
      <c r="E96" s="4"/>
      <c r="F96" s="4"/>
      <c r="G96" s="4"/>
      <c r="H96" s="4"/>
      <c r="I96" s="1"/>
    </row>
    <row r="97" spans="1:9" ht="15">
      <c r="A97" s="17"/>
      <c r="B97" s="13"/>
      <c r="C97" s="4"/>
      <c r="D97" s="4"/>
      <c r="E97" s="4"/>
      <c r="F97" s="4"/>
      <c r="G97" s="4"/>
      <c r="H97" s="4"/>
      <c r="I97" s="1"/>
    </row>
    <row r="98" spans="1:9" ht="15">
      <c r="A98" s="17"/>
      <c r="B98" s="23"/>
      <c r="C98" s="4"/>
      <c r="D98" s="4"/>
      <c r="E98" s="4"/>
      <c r="F98" s="4"/>
      <c r="G98" s="4"/>
      <c r="H98" s="4"/>
      <c r="I98" s="1"/>
    </row>
    <row r="99" spans="1:9" ht="15">
      <c r="A99" s="17"/>
      <c r="B99" s="13"/>
      <c r="C99" s="4"/>
      <c r="D99" s="4"/>
      <c r="E99" s="4"/>
      <c r="F99" s="4"/>
      <c r="G99" s="4"/>
      <c r="H99" s="4"/>
      <c r="I99" s="1"/>
    </row>
    <row r="100" spans="1:9" ht="15">
      <c r="A100" s="17"/>
      <c r="B100" s="13"/>
      <c r="C100" s="4"/>
      <c r="D100" s="4"/>
      <c r="E100" s="4"/>
      <c r="F100" s="4"/>
      <c r="G100" s="4"/>
      <c r="H100" s="4"/>
      <c r="I100" s="1"/>
    </row>
    <row r="101" spans="1:9" ht="15">
      <c r="A101" s="17"/>
      <c r="B101" s="13"/>
      <c r="C101" s="4"/>
      <c r="D101" s="4"/>
      <c r="E101" s="4"/>
      <c r="F101" s="4"/>
      <c r="G101" s="4"/>
      <c r="H101" s="4"/>
      <c r="I101" s="1"/>
    </row>
    <row r="102" spans="1:9" ht="15">
      <c r="A102" s="17"/>
      <c r="B102" s="13"/>
      <c r="C102" s="4"/>
      <c r="D102" s="4"/>
      <c r="E102" s="4"/>
      <c r="F102" s="4"/>
      <c r="G102" s="4"/>
      <c r="H102" s="4"/>
      <c r="I102" s="1"/>
    </row>
    <row r="103" spans="1:9" ht="15">
      <c r="A103" s="17"/>
      <c r="B103" s="13"/>
      <c r="C103" s="4"/>
      <c r="D103" s="4"/>
      <c r="E103" s="4"/>
      <c r="F103" s="4"/>
      <c r="G103" s="4"/>
      <c r="H103" s="4"/>
      <c r="I103" s="1"/>
    </row>
    <row r="104" spans="1:9" ht="15">
      <c r="A104" s="17"/>
      <c r="B104" s="13"/>
      <c r="C104" s="4"/>
      <c r="D104" s="4"/>
      <c r="E104" s="4"/>
      <c r="F104" s="4"/>
      <c r="G104" s="4"/>
      <c r="H104" s="4"/>
      <c r="I104" s="1"/>
    </row>
    <row r="105" spans="1:9" ht="15">
      <c r="A105" s="17"/>
      <c r="B105" s="23"/>
      <c r="C105" s="4"/>
      <c r="D105" s="4"/>
      <c r="E105" s="4"/>
      <c r="F105" s="4"/>
      <c r="G105" s="4"/>
      <c r="H105" s="4"/>
      <c r="I105" s="1"/>
    </row>
    <row r="106" spans="1:9" ht="15">
      <c r="A106" s="17"/>
      <c r="B106" s="13"/>
      <c r="C106" s="4"/>
      <c r="D106" s="4"/>
      <c r="E106" s="4"/>
      <c r="F106" s="4"/>
      <c r="G106" s="4"/>
      <c r="H106" s="4"/>
      <c r="I106" s="1"/>
    </row>
    <row r="107" spans="1:9" ht="15">
      <c r="A107" s="17"/>
      <c r="B107" s="13"/>
      <c r="C107" s="4"/>
      <c r="D107" s="4"/>
      <c r="E107" s="4"/>
      <c r="F107" s="4"/>
      <c r="G107" s="4"/>
      <c r="H107" s="4"/>
      <c r="I107" s="1"/>
    </row>
    <row r="108" spans="1:9" ht="15">
      <c r="A108" s="17"/>
      <c r="B108" s="13"/>
      <c r="C108" s="4"/>
      <c r="D108" s="4"/>
      <c r="E108" s="4"/>
      <c r="F108" s="4"/>
      <c r="G108" s="4"/>
      <c r="H108" s="4"/>
      <c r="I108" s="1"/>
    </row>
    <row r="109" spans="1:9" ht="15">
      <c r="A109" s="17"/>
      <c r="B109" s="13"/>
      <c r="C109" s="4"/>
      <c r="D109" s="4"/>
      <c r="E109" s="4"/>
      <c r="F109" s="4"/>
      <c r="G109" s="4"/>
      <c r="H109" s="4"/>
      <c r="I109" s="1"/>
    </row>
    <row r="110" spans="1:9" ht="15">
      <c r="A110" s="17"/>
      <c r="B110" s="13"/>
      <c r="C110" s="4"/>
      <c r="D110" s="4"/>
      <c r="E110" s="4"/>
      <c r="F110" s="4"/>
      <c r="G110" s="4"/>
      <c r="H110" s="4"/>
      <c r="I110" s="1"/>
    </row>
    <row r="111" spans="1:9" ht="15">
      <c r="A111" s="17"/>
      <c r="B111" s="13"/>
      <c r="C111" s="4"/>
      <c r="D111" s="4"/>
      <c r="E111" s="4"/>
      <c r="F111" s="4"/>
      <c r="G111" s="4"/>
      <c r="H111" s="4"/>
      <c r="I111" s="1"/>
    </row>
    <row r="112" spans="1:9" ht="15">
      <c r="A112" s="17"/>
      <c r="B112" s="23"/>
      <c r="C112" s="4"/>
      <c r="D112" s="4"/>
      <c r="E112" s="4"/>
      <c r="F112" s="4"/>
      <c r="G112" s="4"/>
      <c r="H112" s="4"/>
      <c r="I112" s="1"/>
    </row>
    <row r="113" spans="1:9" ht="15">
      <c r="A113" s="17"/>
      <c r="B113" s="13"/>
      <c r="C113" s="4"/>
      <c r="D113" s="4"/>
      <c r="E113" s="4"/>
      <c r="F113" s="4"/>
      <c r="G113" s="4"/>
      <c r="H113" s="4"/>
      <c r="I113" s="1"/>
    </row>
    <row r="114" spans="1:9" ht="15">
      <c r="A114" s="17"/>
      <c r="B114" s="13"/>
      <c r="C114" s="4"/>
      <c r="D114" s="4"/>
      <c r="E114" s="4"/>
      <c r="F114" s="4"/>
      <c r="G114" s="4"/>
      <c r="H114" s="4"/>
      <c r="I114" s="1"/>
    </row>
    <row r="115" spans="1:9" ht="15">
      <c r="A115" s="17"/>
      <c r="B115" s="13"/>
      <c r="C115" s="4"/>
      <c r="D115" s="4"/>
      <c r="E115" s="4"/>
      <c r="F115" s="4"/>
      <c r="G115" s="4"/>
      <c r="H115" s="4"/>
      <c r="I115" s="1"/>
    </row>
    <row r="116" spans="1:9" ht="15">
      <c r="A116" s="17"/>
      <c r="B116" s="13"/>
      <c r="C116" s="4"/>
      <c r="D116" s="4"/>
      <c r="E116" s="4"/>
      <c r="F116" s="4"/>
      <c r="G116" s="4"/>
      <c r="H116" s="4"/>
      <c r="I116" s="1"/>
    </row>
    <row r="117" spans="1:9" ht="15">
      <c r="A117" s="17"/>
      <c r="B117" s="13"/>
      <c r="C117" s="4"/>
      <c r="D117" s="4"/>
      <c r="E117" s="4"/>
      <c r="F117" s="4"/>
      <c r="G117" s="4"/>
      <c r="H117" s="4"/>
      <c r="I117" s="1"/>
    </row>
    <row r="118" spans="1:9" ht="15">
      <c r="A118" s="17"/>
      <c r="B118" s="13"/>
      <c r="C118" s="4"/>
      <c r="D118" s="4"/>
      <c r="E118" s="4"/>
      <c r="F118" s="4"/>
      <c r="G118" s="4"/>
      <c r="H118" s="4"/>
      <c r="I118" s="1"/>
    </row>
    <row r="119" spans="1:9" ht="15">
      <c r="A119" s="17"/>
      <c r="B119" s="23"/>
      <c r="C119" s="4"/>
      <c r="D119" s="4"/>
      <c r="E119" s="4"/>
      <c r="F119" s="4"/>
      <c r="G119" s="4"/>
      <c r="H119" s="4"/>
      <c r="I119" s="1"/>
    </row>
    <row r="120" spans="1:9" ht="15">
      <c r="A120" s="17"/>
      <c r="B120" s="13"/>
      <c r="C120" s="4"/>
      <c r="D120" s="4"/>
      <c r="E120" s="4"/>
      <c r="F120" s="4"/>
      <c r="G120" s="4"/>
      <c r="H120" s="4"/>
      <c r="I120" s="1"/>
    </row>
    <row r="121" spans="1:9" ht="15">
      <c r="A121" s="17"/>
      <c r="B121" s="13"/>
      <c r="C121" s="4"/>
      <c r="D121" s="4"/>
      <c r="E121" s="4"/>
      <c r="F121" s="4"/>
      <c r="G121" s="4"/>
      <c r="H121" s="4"/>
      <c r="I121" s="1"/>
    </row>
    <row r="122" spans="1:9" ht="15">
      <c r="A122" s="17"/>
      <c r="B122" s="13"/>
      <c r="C122" s="4"/>
      <c r="D122" s="4"/>
      <c r="E122" s="4"/>
      <c r="F122" s="4"/>
      <c r="G122" s="4"/>
      <c r="H122" s="4"/>
      <c r="I122" s="1"/>
    </row>
    <row r="123" spans="1:9" ht="15">
      <c r="A123" s="17"/>
      <c r="B123" s="13"/>
      <c r="C123" s="4"/>
      <c r="D123" s="4"/>
      <c r="E123" s="4"/>
      <c r="F123" s="4"/>
      <c r="G123" s="4"/>
      <c r="H123" s="4"/>
      <c r="I123" s="1"/>
    </row>
    <row r="124" spans="1:9" ht="15">
      <c r="A124" s="17"/>
      <c r="B124" s="13"/>
      <c r="C124" s="4"/>
      <c r="D124" s="4"/>
      <c r="E124" s="4"/>
      <c r="F124" s="4"/>
      <c r="G124" s="4"/>
      <c r="H124" s="4"/>
      <c r="I124" s="1"/>
    </row>
    <row r="125" spans="1:9" ht="15">
      <c r="A125" s="17"/>
      <c r="B125" s="13"/>
      <c r="C125" s="4"/>
      <c r="D125" s="4"/>
      <c r="E125" s="4"/>
      <c r="F125" s="4"/>
      <c r="G125" s="4"/>
      <c r="H125" s="4"/>
      <c r="I125" s="1"/>
    </row>
    <row r="126" spans="1:9" ht="15">
      <c r="A126" s="17"/>
      <c r="B126" s="23"/>
      <c r="C126" s="4"/>
      <c r="D126" s="4"/>
      <c r="E126" s="4"/>
      <c r="F126" s="4"/>
      <c r="G126" s="4"/>
      <c r="H126" s="4"/>
      <c r="I126" s="1"/>
    </row>
    <row r="127" spans="1:9" ht="15">
      <c r="A127" s="17"/>
      <c r="B127" s="13"/>
      <c r="C127" s="4"/>
      <c r="D127" s="4"/>
      <c r="E127" s="4"/>
      <c r="F127" s="4"/>
      <c r="G127" s="4"/>
      <c r="H127" s="4"/>
      <c r="I127" s="1"/>
    </row>
    <row r="128" spans="1:9" ht="15">
      <c r="A128" s="17"/>
      <c r="B128" s="13"/>
      <c r="C128" s="4"/>
      <c r="D128" s="4"/>
      <c r="E128" s="4"/>
      <c r="F128" s="4"/>
      <c r="G128" s="4"/>
      <c r="H128" s="4"/>
      <c r="I128" s="1"/>
    </row>
    <row r="129" spans="1:9" ht="15">
      <c r="A129" s="17"/>
      <c r="B129" s="13"/>
      <c r="C129" s="4"/>
      <c r="D129" s="4"/>
      <c r="E129" s="4"/>
      <c r="F129" s="4"/>
      <c r="G129" s="4"/>
      <c r="H129" s="4"/>
      <c r="I129" s="1"/>
    </row>
    <row r="130" spans="1:9" ht="15">
      <c r="A130" s="17"/>
      <c r="B130" s="13"/>
      <c r="C130" s="4"/>
      <c r="D130" s="4"/>
      <c r="E130" s="4"/>
      <c r="F130" s="4"/>
      <c r="G130" s="4"/>
      <c r="H130" s="4"/>
      <c r="I130" s="1"/>
    </row>
    <row r="131" spans="1:9" ht="15">
      <c r="A131" s="17"/>
      <c r="B131" s="13"/>
      <c r="C131" s="4"/>
      <c r="D131" s="4"/>
      <c r="E131" s="4"/>
      <c r="F131" s="4"/>
      <c r="G131" s="4"/>
      <c r="H131" s="4"/>
      <c r="I131" s="1"/>
    </row>
    <row r="132" spans="1:9" ht="15">
      <c r="A132" s="17"/>
      <c r="B132" s="13"/>
      <c r="C132" s="4"/>
      <c r="D132" s="4"/>
      <c r="E132" s="4"/>
      <c r="F132" s="4"/>
      <c r="G132" s="4"/>
      <c r="H132" s="4"/>
      <c r="I132" s="1"/>
    </row>
    <row r="133" spans="1:9" ht="15">
      <c r="A133" s="17"/>
      <c r="B133" s="23"/>
      <c r="C133" s="4"/>
      <c r="D133" s="4"/>
      <c r="E133" s="4"/>
      <c r="F133" s="4"/>
      <c r="G133" s="4"/>
      <c r="H133" s="4"/>
      <c r="I133" s="1"/>
    </row>
    <row r="134" spans="1:9" ht="15">
      <c r="A134" s="17"/>
      <c r="B134" s="13"/>
      <c r="C134" s="4"/>
      <c r="D134" s="4"/>
      <c r="E134" s="4"/>
      <c r="F134" s="4"/>
      <c r="G134" s="4"/>
      <c r="H134" s="4"/>
      <c r="I134" s="1"/>
    </row>
    <row r="135" spans="1:9" ht="15">
      <c r="A135" s="17"/>
      <c r="B135" s="13"/>
      <c r="C135" s="4"/>
      <c r="D135" s="4"/>
      <c r="E135" s="4"/>
      <c r="F135" s="4"/>
      <c r="G135" s="4"/>
      <c r="H135" s="4"/>
      <c r="I135" s="1"/>
    </row>
    <row r="136" spans="1:9" ht="15">
      <c r="A136" s="17"/>
      <c r="B136" s="13"/>
      <c r="C136" s="4"/>
      <c r="D136" s="4"/>
      <c r="E136" s="4"/>
      <c r="F136" s="4"/>
      <c r="G136" s="4"/>
      <c r="H136" s="4"/>
      <c r="I136" s="1"/>
    </row>
    <row r="137" spans="1:9" ht="15">
      <c r="A137" s="17"/>
      <c r="B137" s="13"/>
      <c r="C137" s="4"/>
      <c r="D137" s="4"/>
      <c r="E137" s="4"/>
      <c r="F137" s="4"/>
      <c r="G137" s="4"/>
      <c r="H137" s="4"/>
      <c r="I137" s="1"/>
    </row>
    <row r="138" spans="1:9" ht="15">
      <c r="A138" s="17"/>
      <c r="B138" s="13"/>
      <c r="C138" s="4"/>
      <c r="D138" s="4"/>
      <c r="E138" s="4"/>
      <c r="F138" s="4"/>
      <c r="G138" s="4"/>
      <c r="H138" s="4"/>
      <c r="I138" s="1"/>
    </row>
    <row r="139" spans="1:9" ht="15">
      <c r="A139" s="17"/>
      <c r="B139" s="13"/>
      <c r="C139" s="4"/>
      <c r="D139" s="4"/>
      <c r="E139" s="4"/>
      <c r="F139" s="4"/>
      <c r="G139" s="4"/>
      <c r="H139" s="4"/>
      <c r="I139" s="1"/>
    </row>
    <row r="140" spans="1:9" ht="15">
      <c r="A140" s="17"/>
      <c r="B140" s="23"/>
      <c r="C140" s="4"/>
      <c r="D140" s="4"/>
      <c r="E140" s="4"/>
      <c r="F140" s="4"/>
      <c r="G140" s="4"/>
      <c r="H140" s="4"/>
      <c r="I140" s="1"/>
    </row>
    <row r="141" spans="1:9" s="20" customFormat="1" ht="15">
      <c r="A141" s="19"/>
      <c r="B141" s="62"/>
      <c r="C141" s="63"/>
      <c r="D141" s="63"/>
      <c r="E141" s="63"/>
      <c r="F141" s="63"/>
      <c r="G141" s="63"/>
      <c r="H141" s="63"/>
      <c r="I141" s="63"/>
    </row>
    <row r="142" spans="1:9" ht="15">
      <c r="A142" s="17"/>
      <c r="B142" s="9"/>
      <c r="C142" s="6"/>
      <c r="D142" s="21"/>
      <c r="E142" s="4"/>
      <c r="F142" s="4"/>
      <c r="G142" s="4"/>
      <c r="H142" s="4"/>
      <c r="I142" s="1"/>
    </row>
    <row r="143" spans="1:9" ht="15">
      <c r="A143" s="17"/>
      <c r="B143" s="9"/>
      <c r="C143" s="4"/>
      <c r="D143" s="21"/>
      <c r="E143" s="4"/>
      <c r="F143" s="4"/>
      <c r="G143" s="4"/>
      <c r="H143" s="4"/>
      <c r="I143" s="1"/>
    </row>
    <row r="144" spans="1:9" ht="15">
      <c r="A144" s="17"/>
      <c r="B144" s="9"/>
      <c r="C144" s="4"/>
      <c r="D144" s="21"/>
      <c r="E144" s="4"/>
      <c r="F144" s="4"/>
      <c r="G144" s="4"/>
      <c r="H144" s="4"/>
      <c r="I144" s="1"/>
    </row>
    <row r="145" spans="1:9" ht="15">
      <c r="A145" s="17"/>
      <c r="B145" s="9"/>
      <c r="C145" s="6"/>
      <c r="D145" s="21"/>
      <c r="E145" s="4"/>
      <c r="F145" s="4"/>
      <c r="G145" s="4"/>
      <c r="H145" s="4"/>
      <c r="I145" s="1"/>
    </row>
    <row r="146" spans="1:9" ht="15">
      <c r="A146" s="17"/>
      <c r="B146" s="9"/>
      <c r="C146" s="6"/>
      <c r="D146" s="21"/>
      <c r="E146" s="4"/>
      <c r="F146" s="4"/>
      <c r="G146" s="4"/>
      <c r="H146" s="4"/>
      <c r="I146" s="1"/>
    </row>
    <row r="147" spans="1:9" ht="15">
      <c r="A147" s="17"/>
      <c r="B147" s="53"/>
      <c r="C147" s="54"/>
      <c r="D147" s="54"/>
      <c r="E147" s="54"/>
      <c r="F147" s="54"/>
      <c r="G147" s="54"/>
      <c r="H147" s="54"/>
      <c r="I147" s="55"/>
    </row>
    <row r="148" spans="1:9" ht="15">
      <c r="A148" s="17"/>
      <c r="B148" s="9"/>
      <c r="C148" s="4"/>
      <c r="D148" s="4"/>
      <c r="E148" s="4"/>
      <c r="F148" s="4"/>
      <c r="G148" s="4"/>
      <c r="H148" s="4"/>
      <c r="I148" s="1"/>
    </row>
    <row r="149" spans="1:9" ht="15">
      <c r="A149" s="17"/>
      <c r="B149" s="9"/>
      <c r="C149" s="4"/>
      <c r="D149" s="4"/>
      <c r="E149" s="4"/>
      <c r="F149" s="4"/>
      <c r="G149" s="4"/>
      <c r="H149" s="4"/>
      <c r="I149" s="1"/>
    </row>
    <row r="150" spans="1:9" ht="15">
      <c r="A150" s="17"/>
      <c r="B150" s="9"/>
      <c r="C150" s="4"/>
      <c r="D150" s="4"/>
      <c r="E150" s="4"/>
      <c r="F150" s="4"/>
      <c r="G150" s="4"/>
      <c r="H150" s="4"/>
      <c r="I150" s="1"/>
    </row>
    <row r="151" spans="1:9" ht="15">
      <c r="A151" s="17"/>
      <c r="B151" s="9"/>
      <c r="C151" s="4"/>
      <c r="D151" s="4"/>
      <c r="E151" s="4"/>
      <c r="F151" s="4"/>
      <c r="G151" s="4"/>
      <c r="H151" s="4"/>
      <c r="I151" s="1"/>
    </row>
    <row r="152" spans="1:9" ht="15">
      <c r="A152" s="17"/>
      <c r="B152" s="9"/>
      <c r="C152" s="4"/>
      <c r="D152" s="4"/>
      <c r="E152" s="4"/>
      <c r="F152" s="4"/>
      <c r="G152" s="4"/>
      <c r="H152" s="4"/>
      <c r="I152" s="1"/>
    </row>
    <row r="153" spans="1:9" ht="15">
      <c r="A153" s="17"/>
      <c r="B153" s="53"/>
      <c r="C153" s="54"/>
      <c r="D153" s="54"/>
      <c r="E153" s="54"/>
      <c r="F153" s="54"/>
      <c r="G153" s="54"/>
      <c r="H153" s="54"/>
      <c r="I153" s="55"/>
    </row>
    <row r="154" spans="1:9" ht="33" customHeight="1">
      <c r="A154" s="17"/>
      <c r="B154" s="9"/>
      <c r="C154" s="4"/>
      <c r="D154" s="4"/>
      <c r="E154" s="4"/>
      <c r="F154" s="4"/>
      <c r="G154" s="4"/>
      <c r="H154" s="4"/>
      <c r="I154" s="1"/>
    </row>
    <row r="155" spans="1:9" ht="15">
      <c r="A155" s="17"/>
      <c r="B155" s="9"/>
      <c r="C155" s="4"/>
      <c r="D155" s="4"/>
      <c r="E155" s="4"/>
      <c r="F155" s="4"/>
      <c r="G155" s="4"/>
      <c r="H155" s="4"/>
      <c r="I155" s="1"/>
    </row>
    <row r="156" spans="1:9" ht="15">
      <c r="A156" s="17"/>
      <c r="B156" s="9"/>
      <c r="C156" s="4"/>
      <c r="D156" s="4"/>
      <c r="E156" s="4"/>
      <c r="F156" s="4"/>
      <c r="G156" s="4"/>
      <c r="H156" s="4"/>
      <c r="I156" s="1"/>
    </row>
    <row r="157" spans="1:9" ht="15">
      <c r="A157" s="17"/>
      <c r="B157" s="9"/>
      <c r="C157" s="4"/>
      <c r="D157" s="4"/>
      <c r="E157" s="4"/>
      <c r="F157" s="4"/>
      <c r="G157" s="4"/>
      <c r="H157" s="4"/>
      <c r="I157" s="1"/>
    </row>
    <row r="158" spans="1:9" ht="15">
      <c r="A158" s="17"/>
      <c r="B158" s="9"/>
      <c r="C158" s="4"/>
      <c r="D158" s="4"/>
      <c r="E158" s="4"/>
      <c r="F158" s="4"/>
      <c r="G158" s="4"/>
      <c r="H158" s="4"/>
      <c r="I158" s="1"/>
    </row>
    <row r="159" spans="1:9" ht="15">
      <c r="A159" s="17"/>
      <c r="B159" s="53"/>
      <c r="C159" s="54"/>
      <c r="D159" s="54"/>
      <c r="E159" s="54"/>
      <c r="F159" s="54"/>
      <c r="G159" s="54"/>
      <c r="H159" s="54"/>
      <c r="I159" s="55"/>
    </row>
    <row r="160" spans="1:9" ht="15">
      <c r="A160" s="17"/>
      <c r="B160" s="9"/>
      <c r="C160" s="4"/>
      <c r="D160" s="4"/>
      <c r="E160" s="4"/>
      <c r="F160" s="4"/>
      <c r="G160" s="4"/>
      <c r="H160" s="4"/>
      <c r="I160" s="1"/>
    </row>
    <row r="161" spans="1:9" ht="15">
      <c r="A161" s="17"/>
      <c r="B161" s="9"/>
      <c r="C161" s="4"/>
      <c r="D161" s="7"/>
      <c r="E161" s="7"/>
      <c r="F161" s="7"/>
      <c r="G161" s="7"/>
      <c r="H161" s="7"/>
      <c r="I161" s="1"/>
    </row>
    <row r="162" spans="1:9" ht="15">
      <c r="A162" s="17"/>
      <c r="B162" s="9"/>
      <c r="C162" s="4"/>
      <c r="D162" s="7"/>
      <c r="E162" s="7"/>
      <c r="F162" s="7"/>
      <c r="G162" s="7"/>
      <c r="H162" s="7"/>
      <c r="I162" s="1"/>
    </row>
    <row r="163" spans="1:9" ht="15">
      <c r="A163" s="17"/>
      <c r="B163" s="9"/>
      <c r="C163" s="4"/>
      <c r="D163" s="7"/>
      <c r="E163" s="7"/>
      <c r="F163" s="7"/>
      <c r="G163" s="7"/>
      <c r="H163" s="7"/>
      <c r="I163" s="1"/>
    </row>
    <row r="164" spans="1:9" ht="15">
      <c r="A164" s="17"/>
      <c r="B164" s="9"/>
      <c r="C164" s="4"/>
      <c r="D164" s="7"/>
      <c r="E164" s="7"/>
      <c r="F164" s="7"/>
      <c r="G164" s="7"/>
      <c r="H164" s="7"/>
      <c r="I164" s="1"/>
    </row>
    <row r="165" spans="1:9" ht="15">
      <c r="A165" s="17"/>
      <c r="B165" s="56"/>
      <c r="C165" s="57"/>
      <c r="D165" s="57"/>
      <c r="E165" s="57"/>
      <c r="F165" s="57"/>
      <c r="G165" s="57"/>
      <c r="H165" s="57"/>
      <c r="I165" s="58"/>
    </row>
    <row r="166" spans="1:9" ht="15">
      <c r="A166" s="17"/>
      <c r="B166" s="9"/>
      <c r="C166" s="5"/>
      <c r="D166" s="5"/>
      <c r="E166" s="5"/>
      <c r="F166" s="5"/>
      <c r="G166" s="5"/>
      <c r="H166" s="5"/>
      <c r="I166" s="1"/>
    </row>
    <row r="167" spans="1:9" ht="15">
      <c r="A167" s="17"/>
      <c r="B167" s="9"/>
      <c r="C167" s="5"/>
      <c r="D167" s="5"/>
      <c r="E167" s="5"/>
      <c r="F167" s="5"/>
      <c r="G167" s="5"/>
      <c r="H167" s="5"/>
      <c r="I167" s="1"/>
    </row>
    <row r="168" spans="1:9" ht="15">
      <c r="A168" s="17"/>
      <c r="B168" s="9"/>
      <c r="C168" s="5"/>
      <c r="D168" s="5"/>
      <c r="E168" s="5"/>
      <c r="F168" s="5"/>
      <c r="G168" s="5"/>
      <c r="H168" s="5"/>
      <c r="I168" s="1"/>
    </row>
    <row r="169" spans="1:9" ht="15">
      <c r="A169" s="17"/>
      <c r="B169" s="9"/>
      <c r="C169" s="5"/>
      <c r="D169" s="5"/>
      <c r="E169" s="5"/>
      <c r="F169" s="5"/>
      <c r="G169" s="5"/>
      <c r="H169" s="5"/>
      <c r="I169" s="1"/>
    </row>
    <row r="170" spans="1:9" ht="15">
      <c r="A170" s="17"/>
      <c r="B170" s="9"/>
      <c r="C170" s="5"/>
      <c r="D170" s="5"/>
      <c r="E170" s="5"/>
      <c r="F170" s="5"/>
      <c r="G170" s="5"/>
      <c r="H170" s="5"/>
      <c r="I170" s="1"/>
    </row>
    <row r="171" spans="1:9" ht="15">
      <c r="A171" s="17"/>
      <c r="B171" s="59"/>
      <c r="C171" s="60"/>
      <c r="D171" s="60"/>
      <c r="E171" s="60"/>
      <c r="F171" s="60"/>
      <c r="G171" s="60"/>
      <c r="H171" s="60"/>
      <c r="I171" s="61"/>
    </row>
    <row r="172" spans="1:9" ht="15">
      <c r="A172" s="17"/>
      <c r="B172" s="12"/>
      <c r="C172" s="15"/>
      <c r="D172" s="15"/>
      <c r="E172" s="15"/>
      <c r="F172" s="15"/>
      <c r="G172" s="15"/>
      <c r="H172" s="15"/>
      <c r="I172" s="1"/>
    </row>
    <row r="173" spans="1:9" ht="15">
      <c r="A173" s="17"/>
      <c r="B173" s="9"/>
      <c r="C173" s="15"/>
      <c r="D173" s="15"/>
      <c r="E173" s="15"/>
      <c r="F173" s="15"/>
      <c r="G173" s="15"/>
      <c r="H173" s="15"/>
      <c r="I173" s="1"/>
    </row>
    <row r="174" spans="1:9" ht="15">
      <c r="A174" s="17"/>
      <c r="B174" s="9"/>
      <c r="C174" s="15"/>
      <c r="D174" s="15"/>
      <c r="E174" s="15"/>
      <c r="F174" s="15"/>
      <c r="G174" s="15"/>
      <c r="H174" s="15"/>
      <c r="I174" s="1"/>
    </row>
    <row r="175" spans="1:9" ht="15">
      <c r="A175" s="17"/>
      <c r="B175" s="9"/>
      <c r="C175" s="15"/>
      <c r="D175" s="15"/>
      <c r="E175" s="15"/>
      <c r="F175" s="15"/>
      <c r="G175" s="15"/>
      <c r="H175" s="15"/>
      <c r="I175" s="1"/>
    </row>
    <row r="176" spans="1:9" ht="15">
      <c r="A176" s="17"/>
      <c r="B176" s="9"/>
      <c r="C176" s="15"/>
      <c r="D176" s="15"/>
      <c r="E176" s="15"/>
      <c r="F176" s="15"/>
      <c r="G176" s="15"/>
      <c r="H176" s="15"/>
      <c r="I176" s="1"/>
    </row>
    <row r="177" spans="1:9" ht="66.75" customHeight="1">
      <c r="A177" s="17"/>
      <c r="B177" s="12"/>
      <c r="C177" s="21"/>
      <c r="D177" s="21"/>
      <c r="E177" s="21"/>
      <c r="F177" s="21"/>
      <c r="G177" s="21"/>
      <c r="H177" s="4"/>
      <c r="I177" s="1"/>
    </row>
    <row r="178" spans="1:9" ht="15">
      <c r="A178" s="17"/>
      <c r="B178" s="12"/>
      <c r="C178" s="21"/>
      <c r="D178" s="21"/>
      <c r="E178" s="21"/>
      <c r="F178" s="21"/>
      <c r="G178" s="21"/>
      <c r="H178" s="4"/>
      <c r="I178" s="1"/>
    </row>
    <row r="179" spans="1:9" ht="15">
      <c r="A179" s="17"/>
      <c r="B179" s="12"/>
      <c r="C179" s="21"/>
      <c r="D179" s="21"/>
      <c r="E179" s="21"/>
      <c r="F179" s="21"/>
      <c r="G179" s="21"/>
      <c r="H179" s="4"/>
      <c r="I179" s="1"/>
    </row>
    <row r="180" spans="1:9" ht="15">
      <c r="A180" s="17"/>
      <c r="B180" s="12"/>
      <c r="C180" s="21"/>
      <c r="D180" s="21"/>
      <c r="E180" s="21"/>
      <c r="F180" s="21"/>
      <c r="G180" s="21"/>
      <c r="H180" s="4"/>
      <c r="I180" s="1"/>
    </row>
    <row r="181" spans="1:9" ht="15">
      <c r="A181" s="17"/>
      <c r="B181" s="12"/>
      <c r="C181" s="21"/>
      <c r="D181" s="21"/>
      <c r="E181" s="21"/>
      <c r="F181" s="21"/>
      <c r="G181" s="21"/>
      <c r="H181" s="4"/>
      <c r="I181" s="1"/>
    </row>
    <row r="182" spans="1:9" ht="15">
      <c r="A182" s="17"/>
      <c r="B182" s="12"/>
      <c r="C182" s="21"/>
      <c r="D182" s="21"/>
      <c r="E182" s="21"/>
      <c r="F182" s="21"/>
      <c r="G182" s="21"/>
      <c r="H182" s="4"/>
      <c r="I182" s="1"/>
    </row>
    <row r="183" spans="1:9" ht="15">
      <c r="A183" s="17"/>
      <c r="B183" s="12"/>
      <c r="C183" s="21"/>
      <c r="D183" s="21"/>
      <c r="E183" s="21"/>
      <c r="F183" s="21"/>
      <c r="G183" s="21"/>
      <c r="H183" s="4"/>
      <c r="I183" s="1"/>
    </row>
    <row r="184" spans="1:9" ht="15">
      <c r="A184" s="17"/>
      <c r="B184" s="12"/>
      <c r="C184" s="21"/>
      <c r="D184" s="21"/>
      <c r="E184" s="21"/>
      <c r="F184" s="21"/>
      <c r="G184" s="21"/>
      <c r="H184" s="4"/>
      <c r="I184" s="1"/>
    </row>
    <row r="185" spans="1:9" ht="15">
      <c r="A185" s="17"/>
      <c r="B185" s="12"/>
      <c r="C185" s="21"/>
      <c r="D185" s="21"/>
      <c r="E185" s="21"/>
      <c r="F185" s="21"/>
      <c r="G185" s="21"/>
      <c r="H185" s="4"/>
      <c r="I185" s="1"/>
    </row>
    <row r="186" spans="1:9" ht="15">
      <c r="A186" s="17"/>
      <c r="B186" s="12"/>
      <c r="C186" s="21"/>
      <c r="D186" s="21"/>
      <c r="E186" s="21"/>
      <c r="F186" s="21"/>
      <c r="G186" s="21"/>
      <c r="H186" s="4"/>
      <c r="I186" s="1"/>
    </row>
    <row r="187" spans="1:9" ht="33.75" customHeight="1">
      <c r="A187" s="17"/>
      <c r="B187" s="12"/>
      <c r="C187" s="21"/>
      <c r="D187" s="21"/>
      <c r="E187" s="21"/>
      <c r="F187" s="21"/>
      <c r="G187" s="21"/>
      <c r="H187" s="4"/>
      <c r="I187" s="1"/>
    </row>
    <row r="188" spans="1:9" ht="15">
      <c r="A188" s="17"/>
      <c r="B188" s="9"/>
      <c r="C188" s="4"/>
      <c r="D188" s="4"/>
      <c r="E188" s="4"/>
      <c r="F188" s="4"/>
      <c r="G188" s="4"/>
      <c r="H188" s="4"/>
      <c r="I188" s="1"/>
    </row>
    <row r="189" spans="1:9" ht="15">
      <c r="A189" s="17"/>
      <c r="B189" s="12"/>
      <c r="C189" s="4"/>
      <c r="D189" s="4"/>
      <c r="E189" s="4"/>
      <c r="F189" s="4"/>
      <c r="G189" s="4"/>
      <c r="H189" s="4"/>
      <c r="I189" s="1"/>
    </row>
    <row r="190" spans="1:9" ht="15">
      <c r="A190" s="17"/>
      <c r="B190" s="12"/>
      <c r="C190" s="4"/>
      <c r="D190" s="4"/>
      <c r="E190" s="4"/>
      <c r="F190" s="4"/>
      <c r="G190" s="4"/>
      <c r="H190" s="4"/>
      <c r="I190" s="1"/>
    </row>
    <row r="191" spans="1:9" ht="15">
      <c r="A191" s="17"/>
      <c r="B191" s="12"/>
      <c r="C191" s="4"/>
      <c r="D191" s="4"/>
      <c r="E191" s="4"/>
      <c r="F191" s="4"/>
      <c r="G191" s="4"/>
      <c r="H191" s="4"/>
      <c r="I191" s="1"/>
    </row>
    <row r="192" spans="1:9" ht="15">
      <c r="A192" s="17"/>
      <c r="B192" s="12"/>
      <c r="C192" s="4"/>
      <c r="D192" s="4"/>
      <c r="E192" s="4"/>
      <c r="F192" s="4"/>
      <c r="G192" s="4"/>
      <c r="H192" s="4"/>
      <c r="I192" s="1"/>
    </row>
    <row r="193" spans="1:9" ht="15">
      <c r="A193" s="17"/>
      <c r="B193" s="12"/>
      <c r="C193" s="4"/>
      <c r="D193" s="4"/>
      <c r="E193" s="4"/>
      <c r="F193" s="4"/>
      <c r="G193" s="4"/>
      <c r="H193" s="4"/>
      <c r="I193" s="1"/>
    </row>
    <row r="194" spans="1:9" ht="15">
      <c r="A194" s="17"/>
      <c r="B194" s="12"/>
      <c r="C194" s="4"/>
      <c r="D194" s="4"/>
      <c r="E194" s="4"/>
      <c r="F194" s="4"/>
      <c r="G194" s="4"/>
      <c r="H194" s="4"/>
      <c r="I194" s="1"/>
    </row>
    <row r="195" spans="1:9" ht="15">
      <c r="A195" s="17"/>
      <c r="B195" s="12"/>
      <c r="C195" s="4"/>
      <c r="D195" s="4"/>
      <c r="E195" s="4"/>
      <c r="F195" s="4"/>
      <c r="G195" s="4"/>
      <c r="H195" s="4"/>
      <c r="I195" s="1"/>
    </row>
    <row r="196" spans="1:9" ht="15">
      <c r="A196" s="17"/>
      <c r="B196" s="12"/>
      <c r="C196" s="4"/>
      <c r="D196" s="4"/>
      <c r="E196" s="4"/>
      <c r="F196" s="4"/>
      <c r="G196" s="4"/>
      <c r="H196" s="4"/>
      <c r="I196" s="1"/>
    </row>
    <row r="197" spans="1:9" ht="15">
      <c r="A197" s="17"/>
      <c r="B197" s="12"/>
      <c r="C197" s="4"/>
      <c r="D197" s="4"/>
      <c r="E197" s="4"/>
      <c r="F197" s="4"/>
      <c r="G197" s="4"/>
      <c r="H197" s="4"/>
      <c r="I197" s="1"/>
    </row>
    <row r="198" spans="1:9" ht="15">
      <c r="A198" s="17"/>
      <c r="B198" s="9"/>
      <c r="C198" s="4"/>
      <c r="D198" s="4"/>
      <c r="E198" s="4"/>
      <c r="F198" s="4"/>
      <c r="G198" s="4"/>
      <c r="H198" s="4"/>
      <c r="I198" s="1"/>
    </row>
    <row r="199" spans="1:9" ht="15">
      <c r="A199" s="17"/>
      <c r="B199" s="12"/>
      <c r="C199" s="4"/>
      <c r="D199" s="4"/>
      <c r="E199" s="4"/>
      <c r="F199" s="4"/>
      <c r="G199" s="4"/>
      <c r="H199" s="4"/>
      <c r="I199" s="1"/>
    </row>
    <row r="200" spans="1:9" ht="15">
      <c r="A200" s="17"/>
      <c r="B200" s="12"/>
      <c r="C200" s="4"/>
      <c r="D200" s="4"/>
      <c r="E200" s="4"/>
      <c r="F200" s="4"/>
      <c r="G200" s="4"/>
      <c r="H200" s="4"/>
      <c r="I200" s="1"/>
    </row>
    <row r="201" spans="1:9" ht="15">
      <c r="A201" s="17"/>
      <c r="B201" s="12"/>
      <c r="C201" s="4"/>
      <c r="D201" s="4"/>
      <c r="E201" s="4"/>
      <c r="F201" s="4"/>
      <c r="G201" s="4"/>
      <c r="H201" s="4"/>
      <c r="I201" s="1"/>
    </row>
    <row r="202" spans="1:9" ht="15">
      <c r="A202" s="17"/>
      <c r="B202" s="12"/>
      <c r="C202" s="4"/>
      <c r="D202" s="4"/>
      <c r="E202" s="4"/>
      <c r="F202" s="4"/>
      <c r="G202" s="4"/>
      <c r="H202" s="4"/>
      <c r="I202" s="1"/>
    </row>
    <row r="203" spans="1:9" ht="15">
      <c r="A203" s="17"/>
      <c r="B203" s="12"/>
      <c r="C203" s="4"/>
      <c r="D203" s="4"/>
      <c r="E203" s="4"/>
      <c r="F203" s="4"/>
      <c r="G203" s="4"/>
      <c r="H203" s="4"/>
      <c r="I203" s="1"/>
    </row>
    <row r="204" spans="1:9" ht="15">
      <c r="A204" s="17"/>
      <c r="B204" s="12"/>
      <c r="C204" s="4"/>
      <c r="D204" s="4"/>
      <c r="E204" s="4"/>
      <c r="F204" s="4"/>
      <c r="G204" s="4"/>
      <c r="H204" s="4"/>
      <c r="I204" s="1"/>
    </row>
    <row r="205" spans="1:9" ht="15">
      <c r="A205" s="17"/>
      <c r="B205" s="12"/>
      <c r="C205" s="4"/>
      <c r="D205" s="4"/>
      <c r="E205" s="4"/>
      <c r="F205" s="4"/>
      <c r="G205" s="4"/>
      <c r="H205" s="4"/>
      <c r="I205" s="1"/>
    </row>
    <row r="206" spans="1:9" ht="15">
      <c r="A206" s="17"/>
      <c r="B206" s="12"/>
      <c r="C206" s="4"/>
      <c r="D206" s="4"/>
      <c r="E206" s="4"/>
      <c r="F206" s="4"/>
      <c r="G206" s="4"/>
      <c r="H206" s="4"/>
      <c r="I206" s="1"/>
    </row>
    <row r="207" spans="1:9" ht="15">
      <c r="A207" s="17"/>
      <c r="B207" s="12"/>
      <c r="C207" s="4"/>
      <c r="D207" s="4"/>
      <c r="E207" s="4"/>
      <c r="F207" s="4"/>
      <c r="G207" s="4"/>
      <c r="H207" s="4"/>
      <c r="I207" s="1"/>
    </row>
    <row r="208" spans="1:9" ht="15">
      <c r="A208" s="17"/>
      <c r="B208" s="9"/>
      <c r="C208" s="4"/>
      <c r="D208" s="4"/>
      <c r="E208" s="4"/>
      <c r="F208" s="4"/>
      <c r="G208" s="4"/>
      <c r="H208" s="4"/>
      <c r="I208" s="1"/>
    </row>
    <row r="209" spans="1:9" ht="97.5" customHeight="1">
      <c r="A209" s="17"/>
      <c r="B209" s="12"/>
      <c r="C209" s="4"/>
      <c r="D209" s="4"/>
      <c r="E209" s="4"/>
      <c r="F209" s="4"/>
      <c r="G209" s="4"/>
      <c r="H209" s="4"/>
      <c r="I209" s="1"/>
    </row>
    <row r="210" spans="1:9" ht="15">
      <c r="A210" s="17"/>
      <c r="B210" s="12"/>
      <c r="C210" s="4"/>
      <c r="D210" s="4"/>
      <c r="E210" s="4"/>
      <c r="F210" s="4"/>
      <c r="G210" s="4"/>
      <c r="H210" s="4"/>
      <c r="I210" s="1"/>
    </row>
    <row r="211" spans="1:9" ht="15">
      <c r="A211" s="17"/>
      <c r="B211" s="12"/>
      <c r="C211" s="4"/>
      <c r="D211" s="4"/>
      <c r="E211" s="4"/>
      <c r="F211" s="4"/>
      <c r="G211" s="4"/>
      <c r="H211" s="4"/>
      <c r="I211" s="1"/>
    </row>
    <row r="212" spans="1:9" ht="15">
      <c r="A212" s="17"/>
      <c r="B212" s="12"/>
      <c r="C212" s="4"/>
      <c r="D212" s="4"/>
      <c r="E212" s="4"/>
      <c r="F212" s="4"/>
      <c r="G212" s="4"/>
      <c r="H212" s="4"/>
      <c r="I212" s="1"/>
    </row>
    <row r="213" spans="1:9" ht="15">
      <c r="A213" s="17"/>
      <c r="B213" s="12"/>
      <c r="C213" s="4"/>
      <c r="D213" s="4"/>
      <c r="E213" s="4"/>
      <c r="F213" s="4"/>
      <c r="G213" s="4"/>
      <c r="H213" s="4"/>
      <c r="I213" s="1"/>
    </row>
    <row r="214" spans="1:9" ht="79.5" customHeight="1">
      <c r="A214" s="17"/>
      <c r="B214" s="12"/>
      <c r="C214" s="4"/>
      <c r="D214" s="4"/>
      <c r="E214" s="4"/>
      <c r="F214" s="4"/>
      <c r="G214" s="4"/>
      <c r="H214" s="4"/>
      <c r="I214" s="1"/>
    </row>
    <row r="215" spans="1:9" ht="15">
      <c r="A215" s="17"/>
      <c r="B215" s="12"/>
      <c r="C215" s="4"/>
      <c r="D215" s="4"/>
      <c r="E215" s="4"/>
      <c r="F215" s="4"/>
      <c r="G215" s="4"/>
      <c r="H215" s="4"/>
      <c r="I215" s="1"/>
    </row>
    <row r="216" spans="1:9" ht="15">
      <c r="A216" s="17"/>
      <c r="B216" s="12"/>
      <c r="C216" s="4"/>
      <c r="D216" s="4"/>
      <c r="E216" s="4"/>
      <c r="F216" s="4"/>
      <c r="G216" s="4"/>
      <c r="H216" s="4"/>
      <c r="I216" s="1"/>
    </row>
    <row r="217" spans="1:9" ht="15">
      <c r="A217" s="17"/>
      <c r="B217" s="12"/>
      <c r="C217" s="4"/>
      <c r="D217" s="4"/>
      <c r="E217" s="4"/>
      <c r="F217" s="4"/>
      <c r="G217" s="4"/>
      <c r="H217" s="4"/>
      <c r="I217" s="1"/>
    </row>
    <row r="218" spans="1:9" ht="15">
      <c r="A218" s="17"/>
      <c r="B218" s="9"/>
      <c r="C218" s="4"/>
      <c r="D218" s="4"/>
      <c r="E218" s="4"/>
      <c r="F218" s="4"/>
      <c r="G218" s="4"/>
      <c r="H218" s="4"/>
      <c r="I218" s="1"/>
    </row>
    <row r="219" spans="1:9" ht="15">
      <c r="A219" s="17"/>
      <c r="B219" s="12"/>
      <c r="C219" s="4"/>
      <c r="D219" s="4"/>
      <c r="E219" s="4"/>
      <c r="F219" s="4"/>
      <c r="G219" s="4"/>
      <c r="H219" s="4"/>
      <c r="I219" s="1"/>
    </row>
    <row r="220" spans="1:9" ht="15">
      <c r="A220" s="17"/>
      <c r="B220" s="12"/>
      <c r="C220" s="4"/>
      <c r="D220" s="4"/>
      <c r="E220" s="4"/>
      <c r="F220" s="4"/>
      <c r="G220" s="4"/>
      <c r="H220" s="4"/>
      <c r="I220" s="1"/>
    </row>
    <row r="221" spans="1:9" ht="15">
      <c r="A221" s="17"/>
      <c r="B221" s="12"/>
      <c r="C221" s="4"/>
      <c r="D221" s="4"/>
      <c r="E221" s="4"/>
      <c r="F221" s="4"/>
      <c r="G221" s="4"/>
      <c r="H221" s="4"/>
      <c r="I221" s="1"/>
    </row>
    <row r="222" spans="1:9" ht="15">
      <c r="A222" s="17"/>
      <c r="B222" s="12"/>
      <c r="C222" s="4"/>
      <c r="D222" s="4"/>
      <c r="E222" s="4"/>
      <c r="F222" s="4"/>
      <c r="G222" s="4"/>
      <c r="H222" s="4"/>
      <c r="I222" s="1"/>
    </row>
    <row r="223" spans="1:9" ht="15">
      <c r="A223" s="17"/>
      <c r="B223" s="9"/>
      <c r="C223" s="4"/>
      <c r="D223" s="4"/>
      <c r="E223" s="4"/>
      <c r="F223" s="4"/>
      <c r="G223" s="4"/>
      <c r="H223" s="4"/>
      <c r="I223" s="1"/>
    </row>
    <row r="224" spans="1:9" ht="15">
      <c r="A224" s="17"/>
      <c r="B224" s="12"/>
      <c r="C224" s="4"/>
      <c r="D224" s="4"/>
      <c r="E224" s="4"/>
      <c r="F224" s="4"/>
      <c r="G224" s="4"/>
      <c r="H224" s="4"/>
      <c r="I224" s="1"/>
    </row>
    <row r="225" spans="1:9" ht="15">
      <c r="A225" s="17"/>
      <c r="B225" s="12"/>
      <c r="C225" s="4"/>
      <c r="D225" s="4"/>
      <c r="E225" s="4"/>
      <c r="F225" s="4"/>
      <c r="G225" s="4"/>
      <c r="H225" s="4"/>
      <c r="I225" s="1"/>
    </row>
    <row r="226" spans="1:9" ht="15">
      <c r="A226" s="17"/>
      <c r="B226" s="12"/>
      <c r="C226" s="4"/>
      <c r="D226" s="4"/>
      <c r="E226" s="4"/>
      <c r="F226" s="4"/>
      <c r="G226" s="4"/>
      <c r="H226" s="4"/>
      <c r="I226" s="1"/>
    </row>
    <row r="227" spans="1:9" ht="15">
      <c r="A227" s="17"/>
      <c r="B227" s="12"/>
      <c r="C227" s="4"/>
      <c r="D227" s="4"/>
      <c r="E227" s="4"/>
      <c r="F227" s="4"/>
      <c r="G227" s="4"/>
      <c r="H227" s="4"/>
      <c r="I227" s="1"/>
    </row>
    <row r="228" spans="1:9" ht="15">
      <c r="A228" s="17"/>
      <c r="B228" s="9"/>
      <c r="C228" s="4"/>
      <c r="D228" s="4"/>
      <c r="E228" s="4"/>
      <c r="F228" s="4"/>
      <c r="G228" s="4"/>
      <c r="H228" s="4"/>
      <c r="I228" s="1"/>
    </row>
  </sheetData>
  <sheetProtection selectLockedCells="1" selectUnlockedCells="1"/>
  <mergeCells count="25">
    <mergeCell ref="E6:E7"/>
    <mergeCell ref="F6:F7"/>
    <mergeCell ref="G6:G7"/>
    <mergeCell ref="H6:H7"/>
    <mergeCell ref="B29:I29"/>
    <mergeCell ref="B35:I35"/>
    <mergeCell ref="H1:I1"/>
    <mergeCell ref="B47:I47"/>
    <mergeCell ref="A2:I2"/>
    <mergeCell ref="A3:I3"/>
    <mergeCell ref="A5:A7"/>
    <mergeCell ref="B5:B7"/>
    <mergeCell ref="C5:H5"/>
    <mergeCell ref="I5:I7"/>
    <mergeCell ref="C6:C7"/>
    <mergeCell ref="D6:D7"/>
    <mergeCell ref="B41:I41"/>
    <mergeCell ref="B165:I165"/>
    <mergeCell ref="B171:I171"/>
    <mergeCell ref="B53:I53"/>
    <mergeCell ref="B59:I59"/>
    <mergeCell ref="B141:I141"/>
    <mergeCell ref="B147:I147"/>
    <mergeCell ref="B153:I153"/>
    <mergeCell ref="B159:I159"/>
  </mergeCells>
  <printOptions horizontalCentered="1"/>
  <pageMargins left="0.31527777777777777" right="0.31527777777777777" top="0.3541666666666667" bottom="0.3541666666666667" header="0.5118055555555555" footer="0.5118055555555555"/>
  <pageSetup fitToHeight="2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tabSelected="1" zoomScale="70" zoomScaleNormal="70" zoomScaleSheetLayoutView="75" zoomScalePageLayoutView="0" workbookViewId="0" topLeftCell="A1">
      <selection activeCell="F1" sqref="F1"/>
    </sheetView>
  </sheetViews>
  <sheetFormatPr defaultColWidth="9.140625" defaultRowHeight="15"/>
  <cols>
    <col min="1" max="1" width="9.140625" style="18" customWidth="1"/>
    <col min="2" max="2" width="46.57421875" style="14" customWidth="1"/>
    <col min="3" max="3" width="20.7109375" style="0" customWidth="1"/>
    <col min="4" max="4" width="24.140625" style="0" customWidth="1"/>
    <col min="5" max="5" width="24.140625" style="37" customWidth="1"/>
    <col min="6" max="10" width="24.140625" style="20" customWidth="1"/>
    <col min="11" max="13" width="24.140625" style="0" customWidth="1"/>
    <col min="14" max="14" width="39.57421875" style="0" customWidth="1"/>
    <col min="15" max="15" width="18.421875" style="0" customWidth="1"/>
    <col min="18" max="18" width="9.7109375" style="0" customWidth="1"/>
  </cols>
  <sheetData>
    <row r="1" spans="1:14" ht="96.75" customHeight="1">
      <c r="A1" s="10"/>
      <c r="B1" s="10"/>
      <c r="C1" s="2"/>
      <c r="D1" s="2"/>
      <c r="E1" s="32"/>
      <c r="F1" s="38"/>
      <c r="G1" s="38"/>
      <c r="H1" s="64" t="s">
        <v>149</v>
      </c>
      <c r="I1" s="64"/>
      <c r="J1" s="64"/>
      <c r="K1" s="64"/>
      <c r="L1" s="64"/>
      <c r="M1" s="64"/>
      <c r="N1" s="64"/>
    </row>
    <row r="2" spans="1:14" ht="18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75" customHeight="1">
      <c r="A3" s="66" t="s">
        <v>132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4.25">
      <c r="A4" s="16"/>
      <c r="B4" s="11"/>
      <c r="C4" s="2"/>
      <c r="D4" s="2"/>
      <c r="E4" s="32"/>
      <c r="F4" s="38"/>
      <c r="G4" s="38"/>
      <c r="H4" s="38"/>
      <c r="I4" s="38"/>
      <c r="J4" s="38"/>
      <c r="K4" s="2"/>
      <c r="L4" s="2"/>
      <c r="M4" s="2"/>
      <c r="N4" s="2"/>
    </row>
    <row r="5" spans="1:14" ht="26.25" customHeight="1">
      <c r="A5" s="79" t="s">
        <v>1</v>
      </c>
      <c r="B5" s="80" t="s">
        <v>2</v>
      </c>
      <c r="C5" s="69" t="s">
        <v>28</v>
      </c>
      <c r="D5" s="70"/>
      <c r="E5" s="70"/>
      <c r="F5" s="70"/>
      <c r="G5" s="70"/>
      <c r="H5" s="70"/>
      <c r="I5" s="50"/>
      <c r="J5" s="50"/>
      <c r="K5" s="29"/>
      <c r="L5" s="29"/>
      <c r="M5" s="29"/>
      <c r="N5" s="71" t="s">
        <v>3</v>
      </c>
    </row>
    <row r="6" spans="1:14" ht="14.25" customHeight="1">
      <c r="A6" s="79"/>
      <c r="B6" s="80"/>
      <c r="C6" s="71" t="s">
        <v>4</v>
      </c>
      <c r="D6" s="71">
        <v>2018</v>
      </c>
      <c r="E6" s="81">
        <v>2019</v>
      </c>
      <c r="F6" s="84">
        <v>2020</v>
      </c>
      <c r="G6" s="84">
        <v>2021</v>
      </c>
      <c r="H6" s="53">
        <v>2022</v>
      </c>
      <c r="I6" s="82">
        <v>2023</v>
      </c>
      <c r="J6" s="75">
        <v>2024</v>
      </c>
      <c r="K6" s="77">
        <v>2025</v>
      </c>
      <c r="L6" s="77">
        <v>2026</v>
      </c>
      <c r="M6" s="83">
        <v>2027</v>
      </c>
      <c r="N6" s="85"/>
    </row>
    <row r="7" spans="1:14" ht="17.25" customHeight="1">
      <c r="A7" s="79"/>
      <c r="B7" s="80"/>
      <c r="C7" s="71"/>
      <c r="D7" s="71"/>
      <c r="E7" s="81"/>
      <c r="F7" s="84"/>
      <c r="G7" s="84"/>
      <c r="H7" s="53"/>
      <c r="I7" s="82"/>
      <c r="J7" s="76"/>
      <c r="K7" s="78"/>
      <c r="L7" s="78"/>
      <c r="M7" s="83"/>
      <c r="N7" s="85"/>
    </row>
    <row r="8" spans="1:14" ht="14.25">
      <c r="A8" s="43">
        <v>1</v>
      </c>
      <c r="B8" s="40">
        <v>2</v>
      </c>
      <c r="C8" s="3">
        <v>3</v>
      </c>
      <c r="D8" s="3">
        <v>4</v>
      </c>
      <c r="E8" s="33">
        <v>5</v>
      </c>
      <c r="F8" s="3">
        <v>6</v>
      </c>
      <c r="G8" s="3">
        <v>7</v>
      </c>
      <c r="H8" s="3">
        <v>8</v>
      </c>
      <c r="I8" s="30">
        <v>9</v>
      </c>
      <c r="J8" s="49">
        <v>10</v>
      </c>
      <c r="K8" s="49">
        <v>11</v>
      </c>
      <c r="L8" s="49">
        <v>12</v>
      </c>
      <c r="M8" s="30">
        <v>13</v>
      </c>
      <c r="N8" s="3">
        <v>14</v>
      </c>
    </row>
    <row r="9" spans="1:14" ht="50.25" customHeight="1">
      <c r="A9" s="44">
        <v>1</v>
      </c>
      <c r="B9" s="12" t="s">
        <v>5</v>
      </c>
      <c r="C9" s="4">
        <f>SUM(D9:M9)</f>
        <v>469559.30000000005</v>
      </c>
      <c r="D9" s="4">
        <f>SUM(D10:D13)</f>
        <v>87329.2</v>
      </c>
      <c r="E9" s="4">
        <f>75586.1-825.9</f>
        <v>74760.20000000001</v>
      </c>
      <c r="F9" s="4">
        <f>F10+F11+F12+F13</f>
        <v>43367.6</v>
      </c>
      <c r="G9" s="4">
        <v>20701.9</v>
      </c>
      <c r="H9" s="4">
        <f>H11+H12</f>
        <v>30939.7</v>
      </c>
      <c r="I9" s="31">
        <v>125884</v>
      </c>
      <c r="J9" s="48">
        <v>86576.7</v>
      </c>
      <c r="K9" s="48">
        <v>0</v>
      </c>
      <c r="L9" s="48">
        <v>0</v>
      </c>
      <c r="M9" s="48">
        <v>0</v>
      </c>
      <c r="N9" s="1" t="s">
        <v>6</v>
      </c>
    </row>
    <row r="10" spans="1:14" ht="15">
      <c r="A10" s="44">
        <v>2</v>
      </c>
      <c r="B10" s="12" t="s">
        <v>7</v>
      </c>
      <c r="C10" s="4">
        <f aca="true" t="shared" si="0" ref="C10:C24">SUM(D10:M10)</f>
        <v>0</v>
      </c>
      <c r="D10" s="4">
        <f aca="true" t="shared" si="1" ref="D10:H11">D15+D20+D25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" t="s">
        <v>6</v>
      </c>
    </row>
    <row r="11" spans="1:14" ht="15">
      <c r="A11" s="44">
        <v>3</v>
      </c>
      <c r="B11" s="12" t="s">
        <v>8</v>
      </c>
      <c r="C11" s="4">
        <f t="shared" si="0"/>
        <v>303499.39</v>
      </c>
      <c r="D11" s="4">
        <f t="shared" si="1"/>
        <v>51729.100000000006</v>
      </c>
      <c r="E11" s="4">
        <f t="shared" si="1"/>
        <v>61190.29</v>
      </c>
      <c r="F11" s="4">
        <f t="shared" si="1"/>
        <v>38160</v>
      </c>
      <c r="G11" s="4">
        <f t="shared" si="1"/>
        <v>18974.9</v>
      </c>
      <c r="H11" s="4">
        <f t="shared" si="1"/>
        <v>23500</v>
      </c>
      <c r="I11" s="4">
        <v>109945.1</v>
      </c>
      <c r="J11" s="4">
        <v>0</v>
      </c>
      <c r="K11" s="4">
        <v>0</v>
      </c>
      <c r="L11" s="4">
        <v>0</v>
      </c>
      <c r="M11" s="4">
        <v>0</v>
      </c>
      <c r="N11" s="1" t="s">
        <v>6</v>
      </c>
    </row>
    <row r="12" spans="1:14" ht="15">
      <c r="A12" s="44">
        <v>4</v>
      </c>
      <c r="B12" s="12" t="s">
        <v>9</v>
      </c>
      <c r="C12" s="4">
        <f t="shared" si="0"/>
        <v>161655.8</v>
      </c>
      <c r="D12" s="4">
        <f>D17+D22+D27</f>
        <v>35010.4</v>
      </c>
      <c r="E12" s="4">
        <v>12855.5</v>
      </c>
      <c r="F12" s="4">
        <v>5207.6</v>
      </c>
      <c r="G12" s="4">
        <v>1727</v>
      </c>
      <c r="H12" s="4">
        <v>7439.7</v>
      </c>
      <c r="I12" s="31">
        <v>13868.9</v>
      </c>
      <c r="J12" s="4">
        <v>85546.7</v>
      </c>
      <c r="K12" s="4">
        <v>0</v>
      </c>
      <c r="L12" s="4">
        <v>0</v>
      </c>
      <c r="M12" s="4">
        <v>0</v>
      </c>
      <c r="N12" s="1" t="s">
        <v>6</v>
      </c>
    </row>
    <row r="13" spans="1:14" ht="15">
      <c r="A13" s="44">
        <v>5</v>
      </c>
      <c r="B13" s="12" t="s">
        <v>10</v>
      </c>
      <c r="C13" s="4">
        <f t="shared" si="0"/>
        <v>4404.1</v>
      </c>
      <c r="D13" s="4">
        <f>D28+D23+D18</f>
        <v>589.7</v>
      </c>
      <c r="E13" s="4">
        <v>714.4</v>
      </c>
      <c r="F13" s="4">
        <f>F28+F23+F18</f>
        <v>0</v>
      </c>
      <c r="G13" s="4">
        <f>G28+G23+G18</f>
        <v>0</v>
      </c>
      <c r="H13" s="4">
        <f>H28+H23+H18</f>
        <v>0</v>
      </c>
      <c r="I13" s="4">
        <v>2070</v>
      </c>
      <c r="J13" s="4">
        <v>1030</v>
      </c>
      <c r="K13" s="4">
        <v>0</v>
      </c>
      <c r="L13" s="4">
        <v>0</v>
      </c>
      <c r="M13" s="4">
        <v>0</v>
      </c>
      <c r="N13" s="1" t="s">
        <v>6</v>
      </c>
    </row>
    <row r="14" spans="1:14" ht="15">
      <c r="A14" s="44">
        <v>6</v>
      </c>
      <c r="B14" s="12" t="s">
        <v>11</v>
      </c>
      <c r="C14" s="4">
        <f t="shared" si="0"/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" t="s">
        <v>6</v>
      </c>
    </row>
    <row r="15" spans="1:14" ht="15">
      <c r="A15" s="44">
        <v>7</v>
      </c>
      <c r="B15" s="12" t="s">
        <v>7</v>
      </c>
      <c r="C15" s="4">
        <f t="shared" si="0"/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1" t="s">
        <v>6</v>
      </c>
    </row>
    <row r="16" spans="1:14" ht="15">
      <c r="A16" s="44">
        <v>8</v>
      </c>
      <c r="B16" s="12" t="s">
        <v>8</v>
      </c>
      <c r="C16" s="4">
        <f t="shared" si="0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" t="s">
        <v>6</v>
      </c>
    </row>
    <row r="17" spans="1:14" ht="15">
      <c r="A17" s="44">
        <v>9</v>
      </c>
      <c r="B17" s="12" t="s">
        <v>9</v>
      </c>
      <c r="C17" s="4">
        <f t="shared" si="0"/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" t="s">
        <v>6</v>
      </c>
    </row>
    <row r="18" spans="1:14" ht="15">
      <c r="A18" s="44">
        <v>10</v>
      </c>
      <c r="B18" s="12" t="s">
        <v>10</v>
      </c>
      <c r="C18" s="4">
        <f t="shared" si="0"/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" t="s">
        <v>6</v>
      </c>
    </row>
    <row r="19" spans="1:14" ht="30.75">
      <c r="A19" s="44">
        <v>11</v>
      </c>
      <c r="B19" s="12" t="s">
        <v>12</v>
      </c>
      <c r="C19" s="4">
        <f t="shared" si="0"/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1" t="s">
        <v>6</v>
      </c>
    </row>
    <row r="20" spans="1:14" ht="15">
      <c r="A20" s="44">
        <v>12</v>
      </c>
      <c r="B20" s="12" t="s">
        <v>7</v>
      </c>
      <c r="C20" s="4">
        <f t="shared" si="0"/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" t="s">
        <v>6</v>
      </c>
    </row>
    <row r="21" spans="1:14" ht="15.75" customHeight="1">
      <c r="A21" s="44">
        <v>13</v>
      </c>
      <c r="B21" s="12" t="s">
        <v>8</v>
      </c>
      <c r="C21" s="4">
        <f t="shared" si="0"/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1" t="s">
        <v>6</v>
      </c>
    </row>
    <row r="22" spans="1:14" ht="15">
      <c r="A22" s="44">
        <v>14</v>
      </c>
      <c r="B22" s="12" t="s">
        <v>9</v>
      </c>
      <c r="C22" s="4">
        <f t="shared" si="0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" t="s">
        <v>6</v>
      </c>
    </row>
    <row r="23" spans="1:14" ht="15">
      <c r="A23" s="44">
        <v>15</v>
      </c>
      <c r="B23" s="12" t="s">
        <v>10</v>
      </c>
      <c r="C23" s="4">
        <f t="shared" si="0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1" t="s">
        <v>6</v>
      </c>
    </row>
    <row r="24" spans="1:14" ht="15">
      <c r="A24" s="44">
        <v>16</v>
      </c>
      <c r="B24" s="12" t="s">
        <v>13</v>
      </c>
      <c r="C24" s="4">
        <f t="shared" si="0"/>
        <v>469559.30000000005</v>
      </c>
      <c r="D24" s="4">
        <f>SUM(D25:D28)</f>
        <v>87329.2</v>
      </c>
      <c r="E24" s="4">
        <f>75586.1-825.9</f>
        <v>74760.20000000001</v>
      </c>
      <c r="F24" s="4">
        <f>F25+F26+F27+F28</f>
        <v>43367.6</v>
      </c>
      <c r="G24" s="4">
        <v>20701.9</v>
      </c>
      <c r="H24" s="4">
        <f>H26+H27</f>
        <v>30939.7</v>
      </c>
      <c r="I24" s="31">
        <v>125884</v>
      </c>
      <c r="J24" s="4">
        <v>86576.7</v>
      </c>
      <c r="K24" s="4">
        <v>0</v>
      </c>
      <c r="L24" s="4">
        <v>0</v>
      </c>
      <c r="M24" s="4">
        <v>0</v>
      </c>
      <c r="N24" s="1" t="s">
        <v>6</v>
      </c>
    </row>
    <row r="25" spans="1:14" ht="15">
      <c r="A25" s="44">
        <v>17</v>
      </c>
      <c r="B25" s="12" t="s">
        <v>7</v>
      </c>
      <c r="C25" s="4">
        <f>SUM(D25:M25)</f>
        <v>0</v>
      </c>
      <c r="D25" s="4">
        <f aca="true" t="shared" si="2" ref="D25:H26">D31+D144</f>
        <v>0</v>
      </c>
      <c r="E25" s="4">
        <f t="shared" si="2"/>
        <v>0</v>
      </c>
      <c r="F25" s="4">
        <f t="shared" si="2"/>
        <v>0</v>
      </c>
      <c r="G25" s="4">
        <f t="shared" si="2"/>
        <v>0</v>
      </c>
      <c r="H25" s="4">
        <f t="shared" si="2"/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1" t="s">
        <v>6</v>
      </c>
    </row>
    <row r="26" spans="1:14" ht="15">
      <c r="A26" s="44">
        <v>18</v>
      </c>
      <c r="B26" s="12" t="s">
        <v>8</v>
      </c>
      <c r="C26" s="4">
        <f>SUM(D26:M26)</f>
        <v>303499.39</v>
      </c>
      <c r="D26" s="4">
        <f t="shared" si="2"/>
        <v>51729.100000000006</v>
      </c>
      <c r="E26" s="4">
        <f t="shared" si="2"/>
        <v>61190.29</v>
      </c>
      <c r="F26" s="4">
        <f t="shared" si="2"/>
        <v>38160</v>
      </c>
      <c r="G26" s="4">
        <f t="shared" si="2"/>
        <v>18974.9</v>
      </c>
      <c r="H26" s="4">
        <f t="shared" si="2"/>
        <v>23500</v>
      </c>
      <c r="I26" s="4">
        <v>109945.1</v>
      </c>
      <c r="J26" s="4">
        <v>0</v>
      </c>
      <c r="K26" s="4">
        <v>0</v>
      </c>
      <c r="L26" s="4">
        <v>0</v>
      </c>
      <c r="M26" s="4">
        <v>0</v>
      </c>
      <c r="N26" s="1" t="s">
        <v>6</v>
      </c>
    </row>
    <row r="27" spans="1:14" ht="15.75" customHeight="1">
      <c r="A27" s="44">
        <v>19</v>
      </c>
      <c r="B27" s="12" t="s">
        <v>9</v>
      </c>
      <c r="C27" s="4">
        <f>SUM(D27:M27)</f>
        <v>161655.8</v>
      </c>
      <c r="D27" s="4">
        <f>D33+D146</f>
        <v>35010.4</v>
      </c>
      <c r="E27" s="4">
        <v>12855.5</v>
      </c>
      <c r="F27" s="4">
        <v>5207.6</v>
      </c>
      <c r="G27" s="4">
        <v>1727</v>
      </c>
      <c r="H27" s="4">
        <v>7439.7</v>
      </c>
      <c r="I27" s="31">
        <v>13868.9</v>
      </c>
      <c r="J27" s="4">
        <v>85546.7</v>
      </c>
      <c r="K27" s="4">
        <v>0</v>
      </c>
      <c r="L27" s="4">
        <v>0</v>
      </c>
      <c r="M27" s="4">
        <v>0</v>
      </c>
      <c r="N27" s="1" t="s">
        <v>6</v>
      </c>
    </row>
    <row r="28" spans="1:14" ht="15.75" customHeight="1">
      <c r="A28" s="44">
        <v>20</v>
      </c>
      <c r="B28" s="12" t="s">
        <v>10</v>
      </c>
      <c r="C28" s="4">
        <f>SUM(D28:M28)</f>
        <v>4404.1</v>
      </c>
      <c r="D28" s="4">
        <f>D34+D147</f>
        <v>589.7</v>
      </c>
      <c r="E28" s="4">
        <v>714.4</v>
      </c>
      <c r="F28" s="4">
        <v>0</v>
      </c>
      <c r="G28" s="4">
        <f>G34+G147</f>
        <v>0</v>
      </c>
      <c r="H28" s="4">
        <f>H34+H147</f>
        <v>0</v>
      </c>
      <c r="I28" s="4">
        <v>2070</v>
      </c>
      <c r="J28" s="4">
        <v>1030</v>
      </c>
      <c r="K28" s="4">
        <v>0</v>
      </c>
      <c r="L28" s="4">
        <v>0</v>
      </c>
      <c r="M28" s="4">
        <v>0</v>
      </c>
      <c r="N28" s="1" t="s">
        <v>6</v>
      </c>
    </row>
    <row r="29" spans="1:14" s="20" customFormat="1" ht="15" customHeight="1">
      <c r="A29" s="45">
        <v>21</v>
      </c>
      <c r="B29" s="73" t="s">
        <v>29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4" ht="35.25" customHeight="1">
      <c r="A30" s="44">
        <v>22</v>
      </c>
      <c r="B30" s="12" t="s">
        <v>18</v>
      </c>
      <c r="C30" s="4">
        <f>D30+E30+F30+G30+H30</f>
        <v>37639.9</v>
      </c>
      <c r="D30" s="6">
        <f>SUM(D31:D34)</f>
        <v>21178</v>
      </c>
      <c r="E30" s="6">
        <v>16461.9</v>
      </c>
      <c r="F30" s="6">
        <v>0</v>
      </c>
      <c r="G30" s="6">
        <v>0</v>
      </c>
      <c r="H30" s="6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" t="s">
        <v>6</v>
      </c>
    </row>
    <row r="31" spans="1:14" ht="15" customHeight="1">
      <c r="A31" s="44">
        <v>23</v>
      </c>
      <c r="B31" s="12" t="s">
        <v>7</v>
      </c>
      <c r="C31" s="4">
        <f>D31+E31+F31+G31+H31</f>
        <v>0</v>
      </c>
      <c r="D31" s="21">
        <f aca="true" t="shared" si="3" ref="D31:H32">D37+D55+D61</f>
        <v>0</v>
      </c>
      <c r="E31" s="21">
        <f t="shared" si="3"/>
        <v>0</v>
      </c>
      <c r="F31" s="4">
        <f t="shared" si="3"/>
        <v>0</v>
      </c>
      <c r="G31" s="4">
        <f t="shared" si="3"/>
        <v>0</v>
      </c>
      <c r="H31" s="4">
        <f t="shared" si="3"/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" t="s">
        <v>6</v>
      </c>
    </row>
    <row r="32" spans="1:14" ht="15" customHeight="1">
      <c r="A32" s="44">
        <v>24</v>
      </c>
      <c r="B32" s="12" t="s">
        <v>8</v>
      </c>
      <c r="C32" s="4">
        <f>D32+E32+F32+G32+H32</f>
        <v>12758.89</v>
      </c>
      <c r="D32" s="21">
        <f t="shared" si="3"/>
        <v>0</v>
      </c>
      <c r="E32" s="21">
        <f t="shared" si="3"/>
        <v>12758.89</v>
      </c>
      <c r="F32" s="4">
        <f t="shared" si="3"/>
        <v>0</v>
      </c>
      <c r="G32" s="4">
        <f t="shared" si="3"/>
        <v>0</v>
      </c>
      <c r="H32" s="4">
        <f t="shared" si="3"/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" t="s">
        <v>6</v>
      </c>
    </row>
    <row r="33" spans="1:14" ht="15" customHeight="1">
      <c r="A33" s="44">
        <v>25</v>
      </c>
      <c r="B33" s="12" t="s">
        <v>9</v>
      </c>
      <c r="C33" s="4">
        <f>D33+E33+F33+G33+H33</f>
        <v>23576.899999999998</v>
      </c>
      <c r="D33" s="21">
        <f>D63</f>
        <v>20588.3</v>
      </c>
      <c r="E33" s="21">
        <v>2988.6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" t="s">
        <v>6</v>
      </c>
    </row>
    <row r="34" spans="1:14" ht="15" customHeight="1">
      <c r="A34" s="44">
        <v>26</v>
      </c>
      <c r="B34" s="12" t="s">
        <v>10</v>
      </c>
      <c r="C34" s="4">
        <f>D34+E34+F34+G34+H34</f>
        <v>1304.1</v>
      </c>
      <c r="D34" s="22">
        <f>D64</f>
        <v>589.7</v>
      </c>
      <c r="E34" s="22">
        <v>714.4</v>
      </c>
      <c r="F34" s="6">
        <v>0</v>
      </c>
      <c r="G34" s="6">
        <f>G64</f>
        <v>0</v>
      </c>
      <c r="H34" s="6">
        <f>H64</f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" t="s">
        <v>6</v>
      </c>
    </row>
    <row r="35" spans="1:14" ht="15" customHeight="1">
      <c r="A35" s="44">
        <v>27</v>
      </c>
      <c r="B35" s="54" t="s">
        <v>14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51.75" customHeight="1">
      <c r="A36" s="44">
        <v>28</v>
      </c>
      <c r="B36" s="12" t="s">
        <v>19</v>
      </c>
      <c r="C36" s="4">
        <f>SUM(D36:H36)</f>
        <v>0</v>
      </c>
      <c r="D36" s="4">
        <f>SUM(D37:D40)</f>
        <v>0</v>
      </c>
      <c r="E36" s="21">
        <f>SUM(E37:E40)</f>
        <v>0</v>
      </c>
      <c r="F36" s="4">
        <f>SUM(F37:F40)</f>
        <v>0</v>
      </c>
      <c r="G36" s="4">
        <f>SUM(G37:G40)</f>
        <v>0</v>
      </c>
      <c r="H36" s="4">
        <f>SUM(H37:H40)</f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" t="s">
        <v>6</v>
      </c>
    </row>
    <row r="37" spans="1:14" ht="15" customHeight="1">
      <c r="A37" s="44">
        <v>29</v>
      </c>
      <c r="B37" s="12" t="s">
        <v>7</v>
      </c>
      <c r="C37" s="4">
        <f>SUM(D37:N37)</f>
        <v>0</v>
      </c>
      <c r="D37" s="4">
        <v>0</v>
      </c>
      <c r="E37" s="21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1" t="s">
        <v>6</v>
      </c>
    </row>
    <row r="38" spans="1:14" ht="15" customHeight="1">
      <c r="A38" s="44">
        <v>30</v>
      </c>
      <c r="B38" s="12" t="s">
        <v>8</v>
      </c>
      <c r="C38" s="4">
        <f>SUM(D38:N38)</f>
        <v>0</v>
      </c>
      <c r="D38" s="4">
        <v>0</v>
      </c>
      <c r="E38" s="21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" t="s">
        <v>6</v>
      </c>
    </row>
    <row r="39" spans="1:14" ht="15" customHeight="1">
      <c r="A39" s="44">
        <v>31</v>
      </c>
      <c r="B39" s="12" t="s">
        <v>9</v>
      </c>
      <c r="C39" s="4">
        <f>SUM(D39:N39)</f>
        <v>0</v>
      </c>
      <c r="D39" s="4">
        <v>0</v>
      </c>
      <c r="E39" s="21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" t="s">
        <v>6</v>
      </c>
    </row>
    <row r="40" spans="1:14" ht="15" customHeight="1">
      <c r="A40" s="44">
        <v>32</v>
      </c>
      <c r="B40" s="12" t="s">
        <v>10</v>
      </c>
      <c r="C40" s="4">
        <f>SUM(D40:N40)</f>
        <v>0</v>
      </c>
      <c r="D40" s="4">
        <v>0</v>
      </c>
      <c r="E40" s="21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" t="s">
        <v>6</v>
      </c>
    </row>
    <row r="41" spans="1:14" ht="15" customHeight="1">
      <c r="A41" s="44">
        <v>33</v>
      </c>
      <c r="B41" s="54" t="s">
        <v>15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</row>
    <row r="42" spans="1:14" ht="32.25" customHeight="1">
      <c r="A42" s="44">
        <v>34</v>
      </c>
      <c r="B42" s="12" t="s">
        <v>16</v>
      </c>
      <c r="C42" s="4">
        <f>SUM(D42:H42)</f>
        <v>0</v>
      </c>
      <c r="D42" s="4">
        <f>SUM(D43:D46)</f>
        <v>0</v>
      </c>
      <c r="E42" s="21">
        <f>SUM(E43:E46)</f>
        <v>0</v>
      </c>
      <c r="F42" s="4">
        <f>SUM(F43:F46)</f>
        <v>0</v>
      </c>
      <c r="G42" s="4">
        <f>SUM(G43:G46)</f>
        <v>0</v>
      </c>
      <c r="H42" s="4">
        <f>SUM(H43:H46)</f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" t="s">
        <v>6</v>
      </c>
    </row>
    <row r="43" spans="1:14" ht="15" customHeight="1">
      <c r="A43" s="44">
        <v>35</v>
      </c>
      <c r="B43" s="12" t="s">
        <v>7</v>
      </c>
      <c r="C43" s="4">
        <f>SUM(D43:N43)</f>
        <v>0</v>
      </c>
      <c r="D43" s="4">
        <v>0</v>
      </c>
      <c r="E43" s="21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" t="s">
        <v>6</v>
      </c>
    </row>
    <row r="44" spans="1:14" ht="15" customHeight="1">
      <c r="A44" s="44">
        <v>36</v>
      </c>
      <c r="B44" s="12" t="s">
        <v>8</v>
      </c>
      <c r="C44" s="4">
        <f>SUM(D44:N44)</f>
        <v>0</v>
      </c>
      <c r="D44" s="4">
        <v>0</v>
      </c>
      <c r="E44" s="21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" t="s">
        <v>6</v>
      </c>
    </row>
    <row r="45" spans="1:14" ht="15" customHeight="1">
      <c r="A45" s="44">
        <v>37</v>
      </c>
      <c r="B45" s="12" t="s">
        <v>9</v>
      </c>
      <c r="C45" s="4">
        <f>SUM(D45:N45)</f>
        <v>0</v>
      </c>
      <c r="D45" s="4">
        <v>0</v>
      </c>
      <c r="E45" s="21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1" t="s">
        <v>6</v>
      </c>
    </row>
    <row r="46" spans="1:14" ht="15" customHeight="1">
      <c r="A46" s="44">
        <v>38</v>
      </c>
      <c r="B46" s="12" t="s">
        <v>10</v>
      </c>
      <c r="C46" s="4">
        <f>SUM(D46:N46)</f>
        <v>0</v>
      </c>
      <c r="D46" s="4">
        <v>0</v>
      </c>
      <c r="E46" s="21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" t="s">
        <v>6</v>
      </c>
    </row>
    <row r="47" spans="1:14" ht="15" customHeight="1">
      <c r="A47" s="44">
        <v>39</v>
      </c>
      <c r="B47" s="54" t="s">
        <v>17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</row>
    <row r="48" spans="1:14" ht="48.75" customHeight="1">
      <c r="A48" s="44">
        <v>40</v>
      </c>
      <c r="B48" s="12" t="s">
        <v>125</v>
      </c>
      <c r="C48" s="4">
        <f>SUM(D48:H48)</f>
        <v>0</v>
      </c>
      <c r="D48" s="4">
        <f>SUM(D49:D52)</f>
        <v>0</v>
      </c>
      <c r="E48" s="21">
        <f>SUM(E49:E52)</f>
        <v>0</v>
      </c>
      <c r="F48" s="4">
        <f>SUM(F49:F52)</f>
        <v>0</v>
      </c>
      <c r="G48" s="4">
        <f>SUM(G49:G52)</f>
        <v>0</v>
      </c>
      <c r="H48" s="4">
        <f>SUM(H49:H52)</f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" t="s">
        <v>6</v>
      </c>
    </row>
    <row r="49" spans="1:14" ht="15" customHeight="1">
      <c r="A49" s="44">
        <v>41</v>
      </c>
      <c r="B49" s="12" t="s">
        <v>7</v>
      </c>
      <c r="C49" s="4">
        <f>SUM(D49:N49)</f>
        <v>0</v>
      </c>
      <c r="D49" s="4">
        <v>0</v>
      </c>
      <c r="E49" s="21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" t="s">
        <v>6</v>
      </c>
    </row>
    <row r="50" spans="1:14" ht="15" customHeight="1">
      <c r="A50" s="44">
        <v>42</v>
      </c>
      <c r="B50" s="12" t="s">
        <v>8</v>
      </c>
      <c r="C50" s="4">
        <f>SUM(D50:N50)</f>
        <v>0</v>
      </c>
      <c r="D50" s="4">
        <v>0</v>
      </c>
      <c r="E50" s="21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" t="s">
        <v>6</v>
      </c>
    </row>
    <row r="51" spans="1:14" ht="15" customHeight="1">
      <c r="A51" s="44">
        <v>43</v>
      </c>
      <c r="B51" s="12" t="s">
        <v>9</v>
      </c>
      <c r="C51" s="4">
        <f>SUM(D51:N51)</f>
        <v>0</v>
      </c>
      <c r="D51" s="4">
        <v>0</v>
      </c>
      <c r="E51" s="21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1" t="s">
        <v>6</v>
      </c>
    </row>
    <row r="52" spans="1:14" ht="15" customHeight="1">
      <c r="A52" s="44">
        <v>44</v>
      </c>
      <c r="B52" s="12" t="s">
        <v>10</v>
      </c>
      <c r="C52" s="4">
        <f>SUM(D52:N52)</f>
        <v>0</v>
      </c>
      <c r="D52" s="4">
        <v>0</v>
      </c>
      <c r="E52" s="21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" t="s">
        <v>6</v>
      </c>
    </row>
    <row r="53" spans="1:14" ht="15" customHeight="1">
      <c r="A53" s="44">
        <v>45</v>
      </c>
      <c r="B53" s="57" t="s">
        <v>20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</row>
    <row r="54" spans="1:14" ht="51.75" customHeight="1">
      <c r="A54" s="44">
        <v>46</v>
      </c>
      <c r="B54" s="12" t="s">
        <v>21</v>
      </c>
      <c r="C54" s="5">
        <f aca="true" t="shared" si="4" ref="C54:H54">SUM(C55:C58)</f>
        <v>0</v>
      </c>
      <c r="D54" s="5">
        <f t="shared" si="4"/>
        <v>0</v>
      </c>
      <c r="E54" s="34">
        <f t="shared" si="4"/>
        <v>0</v>
      </c>
      <c r="F54" s="39">
        <f t="shared" si="4"/>
        <v>0</v>
      </c>
      <c r="G54" s="39">
        <f t="shared" si="4"/>
        <v>0</v>
      </c>
      <c r="H54" s="39">
        <f t="shared" si="4"/>
        <v>0</v>
      </c>
      <c r="I54" s="39">
        <v>0</v>
      </c>
      <c r="J54" s="51">
        <v>0</v>
      </c>
      <c r="K54" s="25">
        <v>0</v>
      </c>
      <c r="L54" s="25">
        <v>0</v>
      </c>
      <c r="M54" s="25">
        <v>0</v>
      </c>
      <c r="N54" s="1" t="s">
        <v>6</v>
      </c>
    </row>
    <row r="55" spans="1:14" ht="15" customHeight="1">
      <c r="A55" s="44">
        <v>47</v>
      </c>
      <c r="B55" s="12" t="s">
        <v>7</v>
      </c>
      <c r="C55" s="5">
        <f>SUM(D55:H55)</f>
        <v>0</v>
      </c>
      <c r="D55" s="5">
        <v>0</v>
      </c>
      <c r="E55" s="34">
        <v>0</v>
      </c>
      <c r="F55" s="39">
        <v>0</v>
      </c>
      <c r="G55" s="39">
        <v>0</v>
      </c>
      <c r="H55" s="39">
        <v>0</v>
      </c>
      <c r="I55" s="28">
        <v>0</v>
      </c>
      <c r="J55" s="4">
        <v>0</v>
      </c>
      <c r="K55" s="4">
        <v>0</v>
      </c>
      <c r="L55" s="4">
        <v>0</v>
      </c>
      <c r="M55" s="4">
        <v>0</v>
      </c>
      <c r="N55" s="24" t="s">
        <v>6</v>
      </c>
    </row>
    <row r="56" spans="1:14" ht="15" customHeight="1">
      <c r="A56" s="44">
        <v>48</v>
      </c>
      <c r="B56" s="12" t="s">
        <v>8</v>
      </c>
      <c r="C56" s="5">
        <f>SUM(D56:H56)</f>
        <v>0</v>
      </c>
      <c r="D56" s="5">
        <v>0</v>
      </c>
      <c r="E56" s="34">
        <v>0</v>
      </c>
      <c r="F56" s="39">
        <v>0</v>
      </c>
      <c r="G56" s="39">
        <v>0</v>
      </c>
      <c r="H56" s="39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24" t="s">
        <v>6</v>
      </c>
    </row>
    <row r="57" spans="1:14" ht="15" customHeight="1">
      <c r="A57" s="44">
        <v>49</v>
      </c>
      <c r="B57" s="12" t="s">
        <v>9</v>
      </c>
      <c r="C57" s="5">
        <f>SUM(D57:H57)</f>
        <v>0</v>
      </c>
      <c r="D57" s="5">
        <v>0</v>
      </c>
      <c r="E57" s="34">
        <v>0</v>
      </c>
      <c r="F57" s="39">
        <v>0</v>
      </c>
      <c r="G57" s="39">
        <v>0</v>
      </c>
      <c r="H57" s="39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24" t="s">
        <v>6</v>
      </c>
    </row>
    <row r="58" spans="1:14" ht="15" customHeight="1">
      <c r="A58" s="44">
        <v>50</v>
      </c>
      <c r="B58" s="12" t="s">
        <v>10</v>
      </c>
      <c r="C58" s="5">
        <f>SUM(D58:H58)</f>
        <v>0</v>
      </c>
      <c r="D58" s="5">
        <v>0</v>
      </c>
      <c r="E58" s="34">
        <v>0</v>
      </c>
      <c r="F58" s="39">
        <v>0</v>
      </c>
      <c r="G58" s="39">
        <v>0</v>
      </c>
      <c r="H58" s="39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24" t="s">
        <v>6</v>
      </c>
    </row>
    <row r="59" spans="1:14" ht="15" customHeight="1">
      <c r="A59" s="44">
        <v>51</v>
      </c>
      <c r="B59" s="60" t="s">
        <v>22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1"/>
    </row>
    <row r="60" spans="1:14" ht="30.75" customHeight="1">
      <c r="A60" s="44">
        <v>52</v>
      </c>
      <c r="B60" s="12" t="s">
        <v>23</v>
      </c>
      <c r="C60" s="4">
        <f>SUM(D60:M60)</f>
        <v>37639.9</v>
      </c>
      <c r="D60" s="4">
        <f>SUM(D61:D64)</f>
        <v>21178</v>
      </c>
      <c r="E60" s="21">
        <v>16461.9</v>
      </c>
      <c r="F60" s="4">
        <v>0</v>
      </c>
      <c r="G60" s="4">
        <v>0</v>
      </c>
      <c r="H60" s="4">
        <v>0</v>
      </c>
      <c r="I60" s="27" t="s">
        <v>113</v>
      </c>
      <c r="J60" s="27">
        <v>0</v>
      </c>
      <c r="K60" s="27">
        <v>0</v>
      </c>
      <c r="L60" s="27">
        <v>0</v>
      </c>
      <c r="M60" s="27">
        <v>0</v>
      </c>
      <c r="N60" s="1" t="s">
        <v>6</v>
      </c>
    </row>
    <row r="61" spans="1:14" ht="15" customHeight="1">
      <c r="A61" s="44">
        <v>53</v>
      </c>
      <c r="B61" s="12" t="s">
        <v>7</v>
      </c>
      <c r="C61" s="4">
        <f aca="true" t="shared" si="5" ref="C61:C77">SUM(D61:M61)</f>
        <v>0</v>
      </c>
      <c r="D61" s="15">
        <f aca="true" t="shared" si="6" ref="D61:H63">D66+D72</f>
        <v>0</v>
      </c>
      <c r="E61" s="35">
        <f t="shared" si="6"/>
        <v>0</v>
      </c>
      <c r="F61" s="31">
        <f t="shared" si="6"/>
        <v>0</v>
      </c>
      <c r="G61" s="31">
        <f t="shared" si="6"/>
        <v>0</v>
      </c>
      <c r="H61" s="31">
        <f t="shared" si="6"/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24" t="s">
        <v>6</v>
      </c>
    </row>
    <row r="62" spans="1:14" ht="15" customHeight="1">
      <c r="A62" s="44">
        <v>54</v>
      </c>
      <c r="B62" s="12" t="s">
        <v>8</v>
      </c>
      <c r="C62" s="4">
        <f t="shared" si="5"/>
        <v>12758.89</v>
      </c>
      <c r="D62" s="15">
        <f t="shared" si="6"/>
        <v>0</v>
      </c>
      <c r="E62" s="35">
        <f t="shared" si="6"/>
        <v>12758.89</v>
      </c>
      <c r="F62" s="31">
        <f t="shared" si="6"/>
        <v>0</v>
      </c>
      <c r="G62" s="31">
        <f t="shared" si="6"/>
        <v>0</v>
      </c>
      <c r="H62" s="31">
        <f t="shared" si="6"/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24" t="s">
        <v>6</v>
      </c>
    </row>
    <row r="63" spans="1:14" ht="15" customHeight="1">
      <c r="A63" s="44">
        <v>55</v>
      </c>
      <c r="B63" s="12" t="s">
        <v>9</v>
      </c>
      <c r="C63" s="4">
        <f t="shared" si="5"/>
        <v>23576.899999999998</v>
      </c>
      <c r="D63" s="15">
        <f t="shared" si="6"/>
        <v>20588.3</v>
      </c>
      <c r="E63" s="35">
        <v>2988.6</v>
      </c>
      <c r="F63" s="31">
        <v>0</v>
      </c>
      <c r="G63" s="31">
        <v>0</v>
      </c>
      <c r="H63" s="31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24" t="s">
        <v>6</v>
      </c>
    </row>
    <row r="64" spans="1:14" ht="15" customHeight="1">
      <c r="A64" s="44">
        <v>56</v>
      </c>
      <c r="B64" s="12" t="s">
        <v>10</v>
      </c>
      <c r="C64" s="4">
        <f t="shared" si="5"/>
        <v>1304.1</v>
      </c>
      <c r="D64" s="15">
        <f>D69+D76</f>
        <v>589.7</v>
      </c>
      <c r="E64" s="35">
        <v>714.4</v>
      </c>
      <c r="F64" s="31">
        <v>0</v>
      </c>
      <c r="G64" s="31">
        <f>G69+G76</f>
        <v>0</v>
      </c>
      <c r="H64" s="31">
        <f>H69+H76</f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24" t="s">
        <v>6</v>
      </c>
    </row>
    <row r="65" spans="1:14" ht="30.75">
      <c r="A65" s="44">
        <v>57</v>
      </c>
      <c r="B65" s="12" t="s">
        <v>39</v>
      </c>
      <c r="C65" s="4">
        <f t="shared" si="5"/>
        <v>21178</v>
      </c>
      <c r="D65" s="21">
        <f>SUM(D66:D69)</f>
        <v>21178</v>
      </c>
      <c r="E65" s="21">
        <f>SUM(E66:E69)</f>
        <v>0</v>
      </c>
      <c r="F65" s="4">
        <f>SUM(F66:F69)</f>
        <v>0</v>
      </c>
      <c r="G65" s="4">
        <f>SUM(G66:G69)</f>
        <v>0</v>
      </c>
      <c r="H65" s="4">
        <f>SUM(H66:H69)</f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1" t="s">
        <v>25</v>
      </c>
    </row>
    <row r="66" spans="1:14" ht="15">
      <c r="A66" s="44">
        <v>58</v>
      </c>
      <c r="B66" s="12" t="s">
        <v>7</v>
      </c>
      <c r="C66" s="4">
        <f t="shared" si="5"/>
        <v>0</v>
      </c>
      <c r="D66" s="21">
        <v>0</v>
      </c>
      <c r="E66" s="21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" t="s">
        <v>6</v>
      </c>
    </row>
    <row r="67" spans="1:14" ht="15">
      <c r="A67" s="44">
        <v>59</v>
      </c>
      <c r="B67" s="12" t="s">
        <v>8</v>
      </c>
      <c r="C67" s="4">
        <f t="shared" si="5"/>
        <v>0</v>
      </c>
      <c r="D67" s="21">
        <v>0</v>
      </c>
      <c r="E67" s="21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" t="s">
        <v>6</v>
      </c>
    </row>
    <row r="68" spans="1:14" ht="15">
      <c r="A68" s="44">
        <v>60</v>
      </c>
      <c r="B68" s="12" t="s">
        <v>9</v>
      </c>
      <c r="C68" s="4">
        <f t="shared" si="5"/>
        <v>20588.3</v>
      </c>
      <c r="D68" s="21">
        <v>20588.3</v>
      </c>
      <c r="E68" s="21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" t="s">
        <v>6</v>
      </c>
    </row>
    <row r="69" spans="1:14" ht="15">
      <c r="A69" s="44">
        <v>61</v>
      </c>
      <c r="B69" s="41" t="s">
        <v>10</v>
      </c>
      <c r="C69" s="4">
        <f t="shared" si="5"/>
        <v>589.7</v>
      </c>
      <c r="D69" s="21">
        <v>589.7</v>
      </c>
      <c r="E69" s="21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" t="s">
        <v>6</v>
      </c>
    </row>
    <row r="70" spans="1:14" ht="33" customHeight="1">
      <c r="A70" s="44">
        <v>62</v>
      </c>
      <c r="B70" s="12" t="s">
        <v>127</v>
      </c>
      <c r="C70" s="4">
        <f t="shared" si="5"/>
        <v>16461.89</v>
      </c>
      <c r="D70" s="4">
        <f>SUM(D72:D76)</f>
        <v>0</v>
      </c>
      <c r="E70" s="21">
        <f>E72+E73+E74+E76</f>
        <v>16461.89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" t="s">
        <v>25</v>
      </c>
    </row>
    <row r="71" spans="1:14" ht="24" customHeight="1">
      <c r="A71" s="44" t="s">
        <v>114</v>
      </c>
      <c r="B71" s="12" t="s">
        <v>115</v>
      </c>
      <c r="C71" s="4">
        <f t="shared" si="5"/>
        <v>14287.632769999998</v>
      </c>
      <c r="D71" s="4">
        <f aca="true" t="shared" si="7" ref="D71:M71">D79+D87+D95+D103+D111+D119</f>
        <v>0</v>
      </c>
      <c r="E71" s="21">
        <f t="shared" si="7"/>
        <v>14287.632769999998</v>
      </c>
      <c r="F71" s="4">
        <f t="shared" si="7"/>
        <v>0</v>
      </c>
      <c r="G71" s="4">
        <f t="shared" si="7"/>
        <v>0</v>
      </c>
      <c r="H71" s="4">
        <f t="shared" si="7"/>
        <v>0</v>
      </c>
      <c r="I71" s="4">
        <f t="shared" si="7"/>
        <v>0</v>
      </c>
      <c r="J71" s="4">
        <f>J79+J87+J95+J103+J111+J119</f>
        <v>0</v>
      </c>
      <c r="K71" s="4">
        <f>K79+K87+K95+K103+K111+K119</f>
        <v>0</v>
      </c>
      <c r="L71" s="4">
        <f>L79+L87+L95+L103+L111+L119</f>
        <v>0</v>
      </c>
      <c r="M71" s="4">
        <f t="shared" si="7"/>
        <v>0</v>
      </c>
      <c r="N71" s="1"/>
    </row>
    <row r="72" spans="1:14" ht="15">
      <c r="A72" s="44">
        <v>63</v>
      </c>
      <c r="B72" s="12" t="s">
        <v>7</v>
      </c>
      <c r="C72" s="4">
        <f t="shared" si="5"/>
        <v>0</v>
      </c>
      <c r="D72" s="4">
        <v>0</v>
      </c>
      <c r="E72" s="21">
        <f aca="true" t="shared" si="8" ref="E72:H73">E80+E88+E96+E104+E112+E120+E127+E134</f>
        <v>0</v>
      </c>
      <c r="F72" s="4">
        <f t="shared" si="8"/>
        <v>0</v>
      </c>
      <c r="G72" s="4">
        <f t="shared" si="8"/>
        <v>0</v>
      </c>
      <c r="H72" s="4">
        <f t="shared" si="8"/>
        <v>0</v>
      </c>
      <c r="I72" s="4" t="s">
        <v>113</v>
      </c>
      <c r="J72" s="4">
        <v>0</v>
      </c>
      <c r="K72" s="4">
        <v>0</v>
      </c>
      <c r="L72" s="4">
        <v>0</v>
      </c>
      <c r="M72" s="4">
        <v>0</v>
      </c>
      <c r="N72" s="1" t="s">
        <v>6</v>
      </c>
    </row>
    <row r="73" spans="1:14" ht="15">
      <c r="A73" s="44">
        <v>64</v>
      </c>
      <c r="B73" s="12" t="s">
        <v>8</v>
      </c>
      <c r="C73" s="4">
        <f t="shared" si="5"/>
        <v>12758.89</v>
      </c>
      <c r="D73" s="4">
        <v>0</v>
      </c>
      <c r="E73" s="21">
        <f t="shared" si="8"/>
        <v>12758.89</v>
      </c>
      <c r="F73" s="4">
        <f t="shared" si="8"/>
        <v>0</v>
      </c>
      <c r="G73" s="4">
        <f t="shared" si="8"/>
        <v>0</v>
      </c>
      <c r="H73" s="4">
        <f t="shared" si="8"/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" t="s">
        <v>6</v>
      </c>
    </row>
    <row r="74" spans="1:14" ht="15">
      <c r="A74" s="44">
        <v>65</v>
      </c>
      <c r="B74" s="12" t="s">
        <v>37</v>
      </c>
      <c r="C74" s="4">
        <f t="shared" si="5"/>
        <v>2988.6</v>
      </c>
      <c r="D74" s="4">
        <v>0</v>
      </c>
      <c r="E74" s="21">
        <v>2988.6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" t="s">
        <v>6</v>
      </c>
    </row>
    <row r="75" spans="1:14" ht="30.75">
      <c r="A75" s="44" t="s">
        <v>42</v>
      </c>
      <c r="B75" s="12" t="s">
        <v>38</v>
      </c>
      <c r="C75" s="4">
        <f t="shared" si="5"/>
        <v>814.3827699999999</v>
      </c>
      <c r="D75" s="4">
        <v>0</v>
      </c>
      <c r="E75" s="21">
        <f>E83+E91+E99+E107+E115+E123+E130+E137+E141</f>
        <v>814.3827699999999</v>
      </c>
      <c r="F75" s="4">
        <f>F83+F91+F99+F107+F115+F123+F130+F137+F141</f>
        <v>0</v>
      </c>
      <c r="G75" s="4">
        <f>G83+G91+G99+G107+G115+G123+G130+G137</f>
        <v>0</v>
      </c>
      <c r="H75" s="4">
        <f>H83+H91+H99+H107+H115+H123+H130+H137</f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"/>
    </row>
    <row r="76" spans="1:14" ht="15">
      <c r="A76" s="44">
        <v>66</v>
      </c>
      <c r="B76" s="41" t="s">
        <v>44</v>
      </c>
      <c r="C76" s="4">
        <f t="shared" si="5"/>
        <v>714.4</v>
      </c>
      <c r="D76" s="4">
        <v>0</v>
      </c>
      <c r="E76" s="21">
        <v>714.4</v>
      </c>
      <c r="F76" s="4">
        <v>0</v>
      </c>
      <c r="G76" s="4">
        <f>G84+G92+G100+G108+G116+G124+G131+G138+G141</f>
        <v>0</v>
      </c>
      <c r="H76" s="4">
        <f>H84+H92+H100+H108+H116+H124+H131+H138+H141</f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" t="s">
        <v>6</v>
      </c>
    </row>
    <row r="77" spans="1:14" ht="30.75">
      <c r="A77" s="44" t="s">
        <v>45</v>
      </c>
      <c r="B77" s="41" t="s">
        <v>46</v>
      </c>
      <c r="C77" s="4">
        <f t="shared" si="5"/>
        <v>714.4</v>
      </c>
      <c r="D77" s="4">
        <v>0</v>
      </c>
      <c r="E77" s="21">
        <v>714.4</v>
      </c>
      <c r="F77" s="4">
        <v>0</v>
      </c>
      <c r="G77" s="4">
        <f aca="true" t="shared" si="9" ref="G77:M77">G85+G93+G101+G109+G117+G125+G132+G139</f>
        <v>0</v>
      </c>
      <c r="H77" s="4">
        <f t="shared" si="9"/>
        <v>0</v>
      </c>
      <c r="I77" s="4">
        <f t="shared" si="9"/>
        <v>0</v>
      </c>
      <c r="J77" s="4">
        <f t="shared" si="9"/>
        <v>0</v>
      </c>
      <c r="K77" s="4">
        <f t="shared" si="9"/>
        <v>0</v>
      </c>
      <c r="L77" s="4">
        <f t="shared" si="9"/>
        <v>0</v>
      </c>
      <c r="M77" s="4">
        <f t="shared" si="9"/>
        <v>0</v>
      </c>
      <c r="N77" s="1" t="s">
        <v>6</v>
      </c>
    </row>
    <row r="78" spans="1:14" ht="46.5">
      <c r="A78" s="44" t="s">
        <v>48</v>
      </c>
      <c r="B78" s="42" t="s">
        <v>106</v>
      </c>
      <c r="C78" s="4">
        <f>SUM(D78:M78)</f>
        <v>3528.16</v>
      </c>
      <c r="D78" s="4">
        <f>SUM(D80:D84)</f>
        <v>0</v>
      </c>
      <c r="E78" s="21">
        <f>E80+E81+E82+E85</f>
        <v>3528.16</v>
      </c>
      <c r="F78" s="4">
        <f aca="true" t="shared" si="10" ref="F78:M78">F80+F81+F82+F84</f>
        <v>0</v>
      </c>
      <c r="G78" s="4">
        <f t="shared" si="10"/>
        <v>0</v>
      </c>
      <c r="H78" s="4">
        <f t="shared" si="10"/>
        <v>0</v>
      </c>
      <c r="I78" s="4">
        <f t="shared" si="10"/>
        <v>0</v>
      </c>
      <c r="J78" s="4">
        <f t="shared" si="10"/>
        <v>0</v>
      </c>
      <c r="K78" s="4">
        <f t="shared" si="10"/>
        <v>0</v>
      </c>
      <c r="L78" s="4">
        <f t="shared" si="10"/>
        <v>0</v>
      </c>
      <c r="M78" s="4">
        <f t="shared" si="10"/>
        <v>0</v>
      </c>
      <c r="N78" s="1" t="s">
        <v>6</v>
      </c>
    </row>
    <row r="79" spans="1:14" ht="15">
      <c r="A79" s="44" t="s">
        <v>116</v>
      </c>
      <c r="B79" s="41" t="s">
        <v>115</v>
      </c>
      <c r="C79" s="4">
        <f>SUM(D79:M79)</f>
        <v>3179.27682</v>
      </c>
      <c r="D79" s="4">
        <v>0</v>
      </c>
      <c r="E79" s="21">
        <f>E80+E81+E83+E85</f>
        <v>3179.27682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" t="s">
        <v>6</v>
      </c>
    </row>
    <row r="80" spans="1:14" ht="15">
      <c r="A80" s="44" t="s">
        <v>49</v>
      </c>
      <c r="B80" s="41" t="s">
        <v>7</v>
      </c>
      <c r="C80" s="4">
        <f aca="true" t="shared" si="11" ref="C80:C91">SUM(D80:M80)</f>
        <v>0</v>
      </c>
      <c r="D80" s="4">
        <v>0</v>
      </c>
      <c r="E80" s="21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" t="s">
        <v>6</v>
      </c>
    </row>
    <row r="81" spans="1:14" ht="15">
      <c r="A81" s="44" t="s">
        <v>50</v>
      </c>
      <c r="B81" s="41" t="s">
        <v>8</v>
      </c>
      <c r="C81" s="4">
        <f t="shared" si="11"/>
        <v>2839.1</v>
      </c>
      <c r="D81" s="4">
        <v>0</v>
      </c>
      <c r="E81" s="21">
        <v>2839.1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1" t="s">
        <v>6</v>
      </c>
    </row>
    <row r="82" spans="1:14" ht="15">
      <c r="A82" s="44" t="s">
        <v>51</v>
      </c>
      <c r="B82" s="41" t="s">
        <v>37</v>
      </c>
      <c r="C82" s="4">
        <f t="shared" si="11"/>
        <v>530.1</v>
      </c>
      <c r="D82" s="4">
        <v>0</v>
      </c>
      <c r="E82" s="21">
        <v>530.1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"/>
    </row>
    <row r="83" spans="1:14" ht="30.75">
      <c r="A83" s="44" t="s">
        <v>52</v>
      </c>
      <c r="B83" s="41" t="s">
        <v>38</v>
      </c>
      <c r="C83" s="4">
        <f t="shared" si="11"/>
        <v>181.21682</v>
      </c>
      <c r="D83" s="4">
        <v>0</v>
      </c>
      <c r="E83" s="21">
        <v>181.21682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" t="s">
        <v>6</v>
      </c>
    </row>
    <row r="84" spans="1:14" ht="15">
      <c r="A84" s="44" t="s">
        <v>53</v>
      </c>
      <c r="B84" s="41" t="s">
        <v>44</v>
      </c>
      <c r="C84" s="4">
        <f t="shared" si="11"/>
        <v>158.96</v>
      </c>
      <c r="D84" s="4">
        <v>0</v>
      </c>
      <c r="E84" s="21">
        <v>158.96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1" t="s">
        <v>6</v>
      </c>
    </row>
    <row r="85" spans="1:14" ht="30.75">
      <c r="A85" s="44" t="s">
        <v>54</v>
      </c>
      <c r="B85" s="41" t="s">
        <v>46</v>
      </c>
      <c r="C85" s="4">
        <f t="shared" si="11"/>
        <v>158.96</v>
      </c>
      <c r="D85" s="4">
        <v>0</v>
      </c>
      <c r="E85" s="21">
        <v>158.96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" t="s">
        <v>6</v>
      </c>
    </row>
    <row r="86" spans="1:14" ht="39.75" customHeight="1">
      <c r="A86" s="44" t="s">
        <v>55</v>
      </c>
      <c r="B86" s="42" t="s">
        <v>107</v>
      </c>
      <c r="C86" s="4">
        <f t="shared" si="11"/>
        <v>2795.25</v>
      </c>
      <c r="D86" s="4">
        <f>SUM(D88:D92)</f>
        <v>0</v>
      </c>
      <c r="E86" s="21">
        <f aca="true" t="shared" si="12" ref="E86:M86">E88+E89+E90+E92</f>
        <v>2795.25</v>
      </c>
      <c r="F86" s="4">
        <f t="shared" si="12"/>
        <v>0</v>
      </c>
      <c r="G86" s="4">
        <f t="shared" si="12"/>
        <v>0</v>
      </c>
      <c r="H86" s="4">
        <f t="shared" si="12"/>
        <v>0</v>
      </c>
      <c r="I86" s="4">
        <f t="shared" si="12"/>
        <v>0</v>
      </c>
      <c r="J86" s="4">
        <f>J88+J89+J90+J92</f>
        <v>0</v>
      </c>
      <c r="K86" s="4">
        <f>K88+K89+K90+K92</f>
        <v>0</v>
      </c>
      <c r="L86" s="4">
        <f>L88+L89+L90+L92</f>
        <v>0</v>
      </c>
      <c r="M86" s="4">
        <f t="shared" si="12"/>
        <v>0</v>
      </c>
      <c r="N86" s="1" t="s">
        <v>6</v>
      </c>
    </row>
    <row r="87" spans="1:14" ht="15">
      <c r="A87" s="44" t="s">
        <v>117</v>
      </c>
      <c r="B87" s="41" t="s">
        <v>115</v>
      </c>
      <c r="C87" s="4">
        <f t="shared" si="11"/>
        <v>2490.19186</v>
      </c>
      <c r="D87" s="4">
        <v>0</v>
      </c>
      <c r="E87" s="21">
        <f>E88+E89+E91+E93</f>
        <v>2490.19186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" t="s">
        <v>6</v>
      </c>
    </row>
    <row r="88" spans="1:14" ht="15">
      <c r="A88" s="44" t="s">
        <v>56</v>
      </c>
      <c r="B88" s="41" t="s">
        <v>7</v>
      </c>
      <c r="C88" s="4">
        <f t="shared" si="11"/>
        <v>0</v>
      </c>
      <c r="D88" s="4">
        <v>0</v>
      </c>
      <c r="E88" s="21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1" t="s">
        <v>6</v>
      </c>
    </row>
    <row r="89" spans="1:14" ht="15">
      <c r="A89" s="44" t="s">
        <v>57</v>
      </c>
      <c r="B89" s="41" t="s">
        <v>8</v>
      </c>
      <c r="C89" s="4">
        <f t="shared" si="11"/>
        <v>2223.75</v>
      </c>
      <c r="D89" s="4">
        <v>0</v>
      </c>
      <c r="E89" s="21">
        <v>2223.75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"/>
    </row>
    <row r="90" spans="1:14" ht="15">
      <c r="A90" s="44" t="s">
        <v>58</v>
      </c>
      <c r="B90" s="41" t="s">
        <v>37</v>
      </c>
      <c r="C90" s="4">
        <f t="shared" si="11"/>
        <v>447</v>
      </c>
      <c r="D90" s="4">
        <v>0</v>
      </c>
      <c r="E90" s="21">
        <v>447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1" t="s">
        <v>6</v>
      </c>
    </row>
    <row r="91" spans="1:14" ht="30.75">
      <c r="A91" s="44" t="s">
        <v>59</v>
      </c>
      <c r="B91" s="41" t="s">
        <v>38</v>
      </c>
      <c r="C91" s="4">
        <f t="shared" si="11"/>
        <v>141.94186</v>
      </c>
      <c r="D91" s="4">
        <v>0</v>
      </c>
      <c r="E91" s="21">
        <v>141.94186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" t="s">
        <v>6</v>
      </c>
    </row>
    <row r="92" spans="1:14" ht="15">
      <c r="A92" s="44" t="s">
        <v>60</v>
      </c>
      <c r="B92" s="41" t="s">
        <v>44</v>
      </c>
      <c r="C92" s="4">
        <f>SUM(D92:M92)</f>
        <v>124.5</v>
      </c>
      <c r="D92" s="4">
        <v>0</v>
      </c>
      <c r="E92" s="21">
        <v>124.5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1" t="s">
        <v>6</v>
      </c>
    </row>
    <row r="93" spans="1:14" ht="30.75">
      <c r="A93" s="44" t="s">
        <v>61</v>
      </c>
      <c r="B93" s="41" t="s">
        <v>46</v>
      </c>
      <c r="C93" s="4">
        <f aca="true" t="shared" si="13" ref="C93:C101">SUM(D93:M93)</f>
        <v>124.5</v>
      </c>
      <c r="D93" s="4">
        <v>0</v>
      </c>
      <c r="E93" s="21">
        <v>124.5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" t="s">
        <v>6</v>
      </c>
    </row>
    <row r="94" spans="1:14" ht="30.75">
      <c r="A94" s="44" t="s">
        <v>62</v>
      </c>
      <c r="B94" s="42" t="s">
        <v>108</v>
      </c>
      <c r="C94" s="4">
        <f t="shared" si="13"/>
        <v>4784.44</v>
      </c>
      <c r="D94" s="4">
        <f>SUM(D96:D100)</f>
        <v>0</v>
      </c>
      <c r="E94" s="21">
        <f aca="true" t="shared" si="14" ref="E94:M94">E96+E97+E98+E100</f>
        <v>4784.44</v>
      </c>
      <c r="F94" s="4">
        <f t="shared" si="14"/>
        <v>0</v>
      </c>
      <c r="G94" s="4">
        <f t="shared" si="14"/>
        <v>0</v>
      </c>
      <c r="H94" s="4">
        <f t="shared" si="14"/>
        <v>0</v>
      </c>
      <c r="I94" s="4">
        <f t="shared" si="14"/>
        <v>0</v>
      </c>
      <c r="J94" s="4">
        <f>J96+J97+J98+J100</f>
        <v>0</v>
      </c>
      <c r="K94" s="4">
        <f>K96+K97+K98+K100</f>
        <v>0</v>
      </c>
      <c r="L94" s="4">
        <f>L96+L97+L98+L100</f>
        <v>0</v>
      </c>
      <c r="M94" s="4">
        <f t="shared" si="14"/>
        <v>0</v>
      </c>
      <c r="N94" s="1" t="s">
        <v>6</v>
      </c>
    </row>
    <row r="95" spans="1:14" ht="15">
      <c r="A95" s="44" t="s">
        <v>118</v>
      </c>
      <c r="B95" s="41" t="s">
        <v>115</v>
      </c>
      <c r="C95" s="4">
        <f t="shared" si="13"/>
        <v>4324.839999999999</v>
      </c>
      <c r="D95" s="4">
        <v>0</v>
      </c>
      <c r="E95" s="21">
        <f>E96+E97+E99+E101</f>
        <v>4324.839999999999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" t="s">
        <v>6</v>
      </c>
    </row>
    <row r="96" spans="1:14" ht="15">
      <c r="A96" s="44" t="s">
        <v>63</v>
      </c>
      <c r="B96" s="41" t="s">
        <v>7</v>
      </c>
      <c r="C96" s="4">
        <f t="shared" si="13"/>
        <v>0</v>
      </c>
      <c r="D96" s="4">
        <v>0</v>
      </c>
      <c r="E96" s="21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" t="s">
        <v>6</v>
      </c>
    </row>
    <row r="97" spans="1:14" ht="15">
      <c r="A97" s="44" t="s">
        <v>64</v>
      </c>
      <c r="B97" s="41" t="s">
        <v>8</v>
      </c>
      <c r="C97" s="4">
        <f t="shared" si="13"/>
        <v>3862.14</v>
      </c>
      <c r="D97" s="4">
        <v>0</v>
      </c>
      <c r="E97" s="21">
        <v>3862.14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1" t="s">
        <v>6</v>
      </c>
    </row>
    <row r="98" spans="1:14" ht="15">
      <c r="A98" s="44" t="s">
        <v>65</v>
      </c>
      <c r="B98" s="41" t="s">
        <v>37</v>
      </c>
      <c r="C98" s="4">
        <f t="shared" si="13"/>
        <v>706.1</v>
      </c>
      <c r="D98" s="4">
        <v>0</v>
      </c>
      <c r="E98" s="21">
        <v>706.1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1" t="s">
        <v>6</v>
      </c>
    </row>
    <row r="99" spans="1:14" ht="30.75">
      <c r="A99" s="44" t="s">
        <v>66</v>
      </c>
      <c r="B99" s="41" t="s">
        <v>38</v>
      </c>
      <c r="C99" s="4">
        <f t="shared" si="13"/>
        <v>246.5</v>
      </c>
      <c r="D99" s="4">
        <v>0</v>
      </c>
      <c r="E99" s="21">
        <v>246.5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" t="s">
        <v>6</v>
      </c>
    </row>
    <row r="100" spans="1:14" ht="15">
      <c r="A100" s="44" t="s">
        <v>67</v>
      </c>
      <c r="B100" s="41" t="s">
        <v>44</v>
      </c>
      <c r="C100" s="4">
        <f t="shared" si="13"/>
        <v>216.2</v>
      </c>
      <c r="D100" s="4">
        <v>0</v>
      </c>
      <c r="E100" s="21">
        <v>216.2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" t="s">
        <v>6</v>
      </c>
    </row>
    <row r="101" spans="1:14" ht="30.75">
      <c r="A101" s="44" t="s">
        <v>68</v>
      </c>
      <c r="B101" s="41" t="s">
        <v>46</v>
      </c>
      <c r="C101" s="4">
        <f t="shared" si="13"/>
        <v>216.2</v>
      </c>
      <c r="D101" s="4">
        <v>0</v>
      </c>
      <c r="E101" s="21">
        <v>216.2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" t="s">
        <v>6</v>
      </c>
    </row>
    <row r="102" spans="1:14" ht="30.75">
      <c r="A102" s="44" t="s">
        <v>69</v>
      </c>
      <c r="B102" s="42" t="s">
        <v>126</v>
      </c>
      <c r="C102" s="4">
        <f>SUM(D102:M102)</f>
        <v>944</v>
      </c>
      <c r="D102" s="4">
        <f>SUM(D104:D108)</f>
        <v>0</v>
      </c>
      <c r="E102" s="21">
        <f aca="true" t="shared" si="15" ref="E102:M102">E104+E105+E106+E108</f>
        <v>944</v>
      </c>
      <c r="F102" s="4">
        <f t="shared" si="15"/>
        <v>0</v>
      </c>
      <c r="G102" s="4">
        <f t="shared" si="15"/>
        <v>0</v>
      </c>
      <c r="H102" s="4">
        <f t="shared" si="15"/>
        <v>0</v>
      </c>
      <c r="I102" s="4">
        <f t="shared" si="15"/>
        <v>0</v>
      </c>
      <c r="J102" s="4">
        <f>J104+J105+J106+J108</f>
        <v>0</v>
      </c>
      <c r="K102" s="4">
        <f>K104+K105+K106+K108</f>
        <v>0</v>
      </c>
      <c r="L102" s="4">
        <f>L104+L105+L106+L108</f>
        <v>0</v>
      </c>
      <c r="M102" s="4">
        <f t="shared" si="15"/>
        <v>0</v>
      </c>
      <c r="N102" s="1" t="s">
        <v>6</v>
      </c>
    </row>
    <row r="103" spans="1:14" ht="15">
      <c r="A103" s="44" t="s">
        <v>119</v>
      </c>
      <c r="B103" s="41" t="s">
        <v>115</v>
      </c>
      <c r="C103" s="4">
        <f aca="true" t="shared" si="16" ref="C103:C110">SUM(D103:M103)</f>
        <v>784.20276</v>
      </c>
      <c r="D103" s="4">
        <v>0</v>
      </c>
      <c r="E103" s="21">
        <f>E104+E105+E107+E109</f>
        <v>784.20276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" t="s">
        <v>6</v>
      </c>
    </row>
    <row r="104" spans="1:14" ht="15">
      <c r="A104" s="44" t="s">
        <v>70</v>
      </c>
      <c r="B104" s="41" t="s">
        <v>7</v>
      </c>
      <c r="C104" s="4">
        <f t="shared" si="16"/>
        <v>0</v>
      </c>
      <c r="D104" s="4">
        <v>0</v>
      </c>
      <c r="E104" s="21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" t="s">
        <v>6</v>
      </c>
    </row>
    <row r="105" spans="1:14" ht="15">
      <c r="A105" s="44" t="s">
        <v>71</v>
      </c>
      <c r="B105" s="41" t="s">
        <v>8</v>
      </c>
      <c r="C105" s="4">
        <f t="shared" si="16"/>
        <v>700.3</v>
      </c>
      <c r="D105" s="4">
        <v>0</v>
      </c>
      <c r="E105" s="21">
        <v>700.3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1" t="s">
        <v>6</v>
      </c>
    </row>
    <row r="106" spans="1:14" ht="15">
      <c r="A106" s="44" t="s">
        <v>72</v>
      </c>
      <c r="B106" s="41" t="s">
        <v>37</v>
      </c>
      <c r="C106" s="4">
        <f t="shared" si="16"/>
        <v>204.5</v>
      </c>
      <c r="D106" s="4">
        <v>0</v>
      </c>
      <c r="E106" s="21">
        <v>204.5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1" t="s">
        <v>6</v>
      </c>
    </row>
    <row r="107" spans="1:14" ht="30.75">
      <c r="A107" s="44" t="s">
        <v>73</v>
      </c>
      <c r="B107" s="41" t="s">
        <v>38</v>
      </c>
      <c r="C107" s="4">
        <f t="shared" si="16"/>
        <v>44.70276</v>
      </c>
      <c r="D107" s="4">
        <v>0</v>
      </c>
      <c r="E107" s="21">
        <v>44.70276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1" t="s">
        <v>6</v>
      </c>
    </row>
    <row r="108" spans="1:14" ht="15">
      <c r="A108" s="44" t="s">
        <v>74</v>
      </c>
      <c r="B108" s="41" t="s">
        <v>44</v>
      </c>
      <c r="C108" s="4">
        <f t="shared" si="16"/>
        <v>39.2</v>
      </c>
      <c r="D108" s="4">
        <v>0</v>
      </c>
      <c r="E108" s="21">
        <v>39.2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1" t="s">
        <v>6</v>
      </c>
    </row>
    <row r="109" spans="1:14" ht="30.75">
      <c r="A109" s="44" t="s">
        <v>75</v>
      </c>
      <c r="B109" s="41" t="s">
        <v>46</v>
      </c>
      <c r="C109" s="4">
        <f t="shared" si="16"/>
        <v>39.2</v>
      </c>
      <c r="D109" s="4">
        <v>0</v>
      </c>
      <c r="E109" s="21">
        <v>39.2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1"/>
    </row>
    <row r="110" spans="1:14" ht="46.5">
      <c r="A110" s="44" t="s">
        <v>76</v>
      </c>
      <c r="B110" s="42" t="s">
        <v>109</v>
      </c>
      <c r="C110" s="4">
        <f t="shared" si="16"/>
        <v>1810.6999999999998</v>
      </c>
      <c r="D110" s="4">
        <f>SUM(D112:D116)</f>
        <v>0</v>
      </c>
      <c r="E110" s="21">
        <f aca="true" t="shared" si="17" ref="E110:M110">E112+E113+E114+E116</f>
        <v>1810.6999999999998</v>
      </c>
      <c r="F110" s="4">
        <f t="shared" si="17"/>
        <v>0</v>
      </c>
      <c r="G110" s="4">
        <f t="shared" si="17"/>
        <v>0</v>
      </c>
      <c r="H110" s="4">
        <f t="shared" si="17"/>
        <v>0</v>
      </c>
      <c r="I110" s="4">
        <f t="shared" si="17"/>
        <v>0</v>
      </c>
      <c r="J110" s="4">
        <f>J112+J113+J114+J116</f>
        <v>0</v>
      </c>
      <c r="K110" s="4">
        <f>K112+K113+K114+K116</f>
        <v>0</v>
      </c>
      <c r="L110" s="4">
        <f>L112+L113+L114+L116</f>
        <v>0</v>
      </c>
      <c r="M110" s="4">
        <f t="shared" si="17"/>
        <v>0</v>
      </c>
      <c r="N110" s="1" t="s">
        <v>6</v>
      </c>
    </row>
    <row r="111" spans="1:14" ht="15">
      <c r="A111" s="44" t="s">
        <v>120</v>
      </c>
      <c r="B111" s="41" t="s">
        <v>115</v>
      </c>
      <c r="C111" s="4">
        <f>SUM(D111:M111)</f>
        <v>1582.50521</v>
      </c>
      <c r="D111" s="4">
        <v>0</v>
      </c>
      <c r="E111" s="21">
        <f>E112+E113+E115+E117</f>
        <v>1582.50521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1" t="s">
        <v>6</v>
      </c>
    </row>
    <row r="112" spans="1:14" ht="15">
      <c r="A112" s="44" t="s">
        <v>77</v>
      </c>
      <c r="B112" s="41" t="s">
        <v>7</v>
      </c>
      <c r="C112" s="4">
        <f aca="true" t="shared" si="18" ref="C112:C117">SUM(D112:M112)</f>
        <v>0</v>
      </c>
      <c r="D112" s="4">
        <v>0</v>
      </c>
      <c r="E112" s="21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1" t="s">
        <v>6</v>
      </c>
    </row>
    <row r="113" spans="1:14" ht="15">
      <c r="A113" s="44" t="s">
        <v>78</v>
      </c>
      <c r="B113" s="41" t="s">
        <v>8</v>
      </c>
      <c r="C113" s="4">
        <f t="shared" si="18"/>
        <v>1413.2</v>
      </c>
      <c r="D113" s="4">
        <v>0</v>
      </c>
      <c r="E113" s="21">
        <v>1413.2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1" t="s">
        <v>6</v>
      </c>
    </row>
    <row r="114" spans="1:14" ht="15">
      <c r="A114" s="44" t="s">
        <v>79</v>
      </c>
      <c r="B114" s="41" t="s">
        <v>37</v>
      </c>
      <c r="C114" s="4">
        <f t="shared" si="18"/>
        <v>318.4</v>
      </c>
      <c r="D114" s="4">
        <v>0</v>
      </c>
      <c r="E114" s="21">
        <v>318.4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1" t="s">
        <v>6</v>
      </c>
    </row>
    <row r="115" spans="1:14" ht="30.75">
      <c r="A115" s="44" t="s">
        <v>80</v>
      </c>
      <c r="B115" s="41" t="s">
        <v>38</v>
      </c>
      <c r="C115" s="4">
        <f t="shared" si="18"/>
        <v>90.20521</v>
      </c>
      <c r="D115" s="4">
        <v>0</v>
      </c>
      <c r="E115" s="21">
        <v>90.20521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1" t="s">
        <v>6</v>
      </c>
    </row>
    <row r="116" spans="1:14" ht="15">
      <c r="A116" s="44" t="s">
        <v>81</v>
      </c>
      <c r="B116" s="41" t="s">
        <v>44</v>
      </c>
      <c r="C116" s="4">
        <f t="shared" si="18"/>
        <v>79.1</v>
      </c>
      <c r="D116" s="4">
        <v>0</v>
      </c>
      <c r="E116" s="21">
        <v>79.1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1"/>
    </row>
    <row r="117" spans="1:14" ht="30.75">
      <c r="A117" s="44" t="s">
        <v>82</v>
      </c>
      <c r="B117" s="41" t="s">
        <v>46</v>
      </c>
      <c r="C117" s="4">
        <f t="shared" si="18"/>
        <v>79.1</v>
      </c>
      <c r="D117" s="4">
        <v>0</v>
      </c>
      <c r="E117" s="21">
        <v>79.1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1" t="s">
        <v>6</v>
      </c>
    </row>
    <row r="118" spans="1:14" ht="46.5">
      <c r="A118" s="44" t="s">
        <v>83</v>
      </c>
      <c r="B118" s="42" t="s">
        <v>123</v>
      </c>
      <c r="C118" s="4">
        <f>SUM(D118:M118)</f>
        <v>2199.8</v>
      </c>
      <c r="D118" s="4">
        <f>SUM(D120:D124)</f>
        <v>0</v>
      </c>
      <c r="E118" s="21">
        <f aca="true" t="shared" si="19" ref="E118:M118">E120+E121+E122+E124</f>
        <v>2199.8</v>
      </c>
      <c r="F118" s="4">
        <f t="shared" si="19"/>
        <v>0</v>
      </c>
      <c r="G118" s="4">
        <f t="shared" si="19"/>
        <v>0</v>
      </c>
      <c r="H118" s="4">
        <f t="shared" si="19"/>
        <v>0</v>
      </c>
      <c r="I118" s="4">
        <f t="shared" si="19"/>
        <v>0</v>
      </c>
      <c r="J118" s="4">
        <f>J120+J121+J122+J124</f>
        <v>0</v>
      </c>
      <c r="K118" s="4">
        <f>K120+K121+K122+K124</f>
        <v>0</v>
      </c>
      <c r="L118" s="4">
        <f>L120+L121+L122+L124</f>
        <v>0</v>
      </c>
      <c r="M118" s="4">
        <f t="shared" si="19"/>
        <v>0</v>
      </c>
      <c r="N118" s="1" t="s">
        <v>6</v>
      </c>
    </row>
    <row r="119" spans="1:14" ht="15">
      <c r="A119" s="44" t="s">
        <v>121</v>
      </c>
      <c r="B119" s="41" t="s">
        <v>115</v>
      </c>
      <c r="C119" s="4">
        <f aca="true" t="shared" si="20" ref="C119:C125">SUM(D119:M119)</f>
        <v>1926.6161200000001</v>
      </c>
      <c r="D119" s="4">
        <v>0</v>
      </c>
      <c r="E119" s="21">
        <f>E120+E121+E123+E125</f>
        <v>1926.6161200000001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1" t="s">
        <v>6</v>
      </c>
    </row>
    <row r="120" spans="1:14" ht="15">
      <c r="A120" s="44" t="s">
        <v>84</v>
      </c>
      <c r="B120" s="41" t="s">
        <v>7</v>
      </c>
      <c r="C120" s="4">
        <f t="shared" si="20"/>
        <v>0</v>
      </c>
      <c r="D120" s="4">
        <v>0</v>
      </c>
      <c r="E120" s="21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1" t="s">
        <v>6</v>
      </c>
    </row>
    <row r="121" spans="1:14" ht="15">
      <c r="A121" s="44" t="s">
        <v>85</v>
      </c>
      <c r="B121" s="41" t="s">
        <v>8</v>
      </c>
      <c r="C121" s="4">
        <f t="shared" si="20"/>
        <v>1720.4</v>
      </c>
      <c r="D121" s="4">
        <v>0</v>
      </c>
      <c r="E121" s="21">
        <v>1720.4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1" t="s">
        <v>6</v>
      </c>
    </row>
    <row r="122" spans="1:14" ht="15">
      <c r="A122" s="44" t="s">
        <v>86</v>
      </c>
      <c r="B122" s="41" t="s">
        <v>37</v>
      </c>
      <c r="C122" s="4">
        <f t="shared" si="20"/>
        <v>383</v>
      </c>
      <c r="D122" s="4">
        <v>0</v>
      </c>
      <c r="E122" s="21">
        <v>383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1" t="s">
        <v>6</v>
      </c>
    </row>
    <row r="123" spans="1:14" ht="30.75">
      <c r="A123" s="44" t="s">
        <v>87</v>
      </c>
      <c r="B123" s="41" t="s">
        <v>38</v>
      </c>
      <c r="C123" s="4">
        <f t="shared" si="20"/>
        <v>109.81612</v>
      </c>
      <c r="D123" s="4">
        <v>0</v>
      </c>
      <c r="E123" s="21">
        <v>109.81612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1"/>
    </row>
    <row r="124" spans="1:14" ht="15">
      <c r="A124" s="44" t="s">
        <v>88</v>
      </c>
      <c r="B124" s="41" t="s">
        <v>44</v>
      </c>
      <c r="C124" s="4">
        <f t="shared" si="20"/>
        <v>96.4</v>
      </c>
      <c r="D124" s="4">
        <v>0</v>
      </c>
      <c r="E124" s="21">
        <v>96.4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1" t="s">
        <v>6</v>
      </c>
    </row>
    <row r="125" spans="1:14" ht="30.75">
      <c r="A125" s="44" t="s">
        <v>89</v>
      </c>
      <c r="B125" s="41" t="s">
        <v>46</v>
      </c>
      <c r="C125" s="4">
        <f t="shared" si="20"/>
        <v>96.4</v>
      </c>
      <c r="D125" s="4">
        <v>0</v>
      </c>
      <c r="E125" s="21">
        <v>96.4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1" t="s">
        <v>6</v>
      </c>
    </row>
    <row r="126" spans="1:14" ht="30.75">
      <c r="A126" s="44" t="s">
        <v>90</v>
      </c>
      <c r="B126" s="42" t="s">
        <v>111</v>
      </c>
      <c r="C126" s="4">
        <f>C127+C128+C129+C131</f>
        <v>149.8</v>
      </c>
      <c r="D126" s="4">
        <f>SUM(D127:D131)</f>
        <v>0</v>
      </c>
      <c r="E126" s="21">
        <f aca="true" t="shared" si="21" ref="E126:M126">E127+E128+E129+E131</f>
        <v>149.8</v>
      </c>
      <c r="F126" s="4">
        <f t="shared" si="21"/>
        <v>0</v>
      </c>
      <c r="G126" s="4">
        <f t="shared" si="21"/>
        <v>0</v>
      </c>
      <c r="H126" s="4">
        <f t="shared" si="21"/>
        <v>0</v>
      </c>
      <c r="I126" s="4">
        <f t="shared" si="21"/>
        <v>0</v>
      </c>
      <c r="J126" s="4">
        <f>J127+J128+J129+J131</f>
        <v>0</v>
      </c>
      <c r="K126" s="4">
        <f>K127+K128+K129+K131</f>
        <v>0</v>
      </c>
      <c r="L126" s="4">
        <f>L127+L128+L129+L131</f>
        <v>0</v>
      </c>
      <c r="M126" s="4">
        <f t="shared" si="21"/>
        <v>0</v>
      </c>
      <c r="N126" s="1" t="s">
        <v>6</v>
      </c>
    </row>
    <row r="127" spans="1:14" ht="15">
      <c r="A127" s="44" t="s">
        <v>91</v>
      </c>
      <c r="B127" s="41" t="s">
        <v>7</v>
      </c>
      <c r="C127" s="4">
        <f aca="true" t="shared" si="22" ref="C127:C132">SUM(D127:H127)</f>
        <v>0</v>
      </c>
      <c r="D127" s="4">
        <v>0</v>
      </c>
      <c r="E127" s="21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1" t="s">
        <v>6</v>
      </c>
    </row>
    <row r="128" spans="1:14" ht="15">
      <c r="A128" s="44" t="s">
        <v>92</v>
      </c>
      <c r="B128" s="41" t="s">
        <v>8</v>
      </c>
      <c r="C128" s="4">
        <f t="shared" si="22"/>
        <v>0</v>
      </c>
      <c r="D128" s="4">
        <v>0</v>
      </c>
      <c r="E128" s="21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" t="s">
        <v>6</v>
      </c>
    </row>
    <row r="129" spans="1:14" ht="15">
      <c r="A129" s="44" t="s">
        <v>93</v>
      </c>
      <c r="B129" s="41" t="s">
        <v>37</v>
      </c>
      <c r="C129" s="4">
        <f t="shared" si="22"/>
        <v>149.8</v>
      </c>
      <c r="D129" s="4">
        <v>0</v>
      </c>
      <c r="E129" s="21">
        <v>149.8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1" t="s">
        <v>6</v>
      </c>
    </row>
    <row r="130" spans="1:14" ht="30.75">
      <c r="A130" s="44" t="s">
        <v>94</v>
      </c>
      <c r="B130" s="41" t="s">
        <v>38</v>
      </c>
      <c r="C130" s="4">
        <f t="shared" si="22"/>
        <v>0</v>
      </c>
      <c r="D130" s="4">
        <v>0</v>
      </c>
      <c r="E130" s="21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1" t="s">
        <v>6</v>
      </c>
    </row>
    <row r="131" spans="1:14" ht="15">
      <c r="A131" s="44" t="s">
        <v>95</v>
      </c>
      <c r="B131" s="41" t="s">
        <v>44</v>
      </c>
      <c r="C131" s="4">
        <f t="shared" si="22"/>
        <v>0</v>
      </c>
      <c r="D131" s="4">
        <v>0</v>
      </c>
      <c r="E131" s="21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1" t="s">
        <v>6</v>
      </c>
    </row>
    <row r="132" spans="1:14" ht="30.75">
      <c r="A132" s="44" t="s">
        <v>96</v>
      </c>
      <c r="B132" s="41" t="s">
        <v>46</v>
      </c>
      <c r="C132" s="4">
        <f t="shared" si="22"/>
        <v>0</v>
      </c>
      <c r="D132" s="4">
        <v>0</v>
      </c>
      <c r="E132" s="21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1" t="s">
        <v>6</v>
      </c>
    </row>
    <row r="133" spans="1:14" ht="46.5">
      <c r="A133" s="44" t="s">
        <v>97</v>
      </c>
      <c r="B133" s="42" t="s">
        <v>110</v>
      </c>
      <c r="C133" s="4">
        <f>C134+C135+C136+C138</f>
        <v>149.8</v>
      </c>
      <c r="D133" s="4">
        <f>SUM(D134:D138)</f>
        <v>0</v>
      </c>
      <c r="E133" s="21">
        <f aca="true" t="shared" si="23" ref="E133:M133">E134+E135+E136+E138</f>
        <v>149.8</v>
      </c>
      <c r="F133" s="4">
        <v>0</v>
      </c>
      <c r="G133" s="4">
        <f t="shared" si="23"/>
        <v>0</v>
      </c>
      <c r="H133" s="4">
        <f t="shared" si="23"/>
        <v>0</v>
      </c>
      <c r="I133" s="4">
        <f t="shared" si="23"/>
        <v>0</v>
      </c>
      <c r="J133" s="4">
        <f>J134+J135+J136+J138</f>
        <v>0</v>
      </c>
      <c r="K133" s="4">
        <f>K134+K135+K136+K138</f>
        <v>0</v>
      </c>
      <c r="L133" s="4">
        <f>L134+L135+L136+L138</f>
        <v>0</v>
      </c>
      <c r="M133" s="4">
        <f t="shared" si="23"/>
        <v>0</v>
      </c>
      <c r="N133" s="1" t="s">
        <v>6</v>
      </c>
    </row>
    <row r="134" spans="1:14" ht="15">
      <c r="A134" s="44" t="s">
        <v>98</v>
      </c>
      <c r="B134" s="41" t="s">
        <v>7</v>
      </c>
      <c r="C134" s="4">
        <f aca="true" t="shared" si="24" ref="C134:C141">SUM(D134:H134)</f>
        <v>0</v>
      </c>
      <c r="D134" s="4">
        <v>0</v>
      </c>
      <c r="E134" s="21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1" t="s">
        <v>6</v>
      </c>
    </row>
    <row r="135" spans="1:14" ht="15">
      <c r="A135" s="44" t="s">
        <v>99</v>
      </c>
      <c r="B135" s="41" t="s">
        <v>8</v>
      </c>
      <c r="C135" s="4">
        <f t="shared" si="24"/>
        <v>0</v>
      </c>
      <c r="D135" s="4">
        <v>0</v>
      </c>
      <c r="E135" s="21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1" t="s">
        <v>6</v>
      </c>
    </row>
    <row r="136" spans="1:14" ht="15">
      <c r="A136" s="44" t="s">
        <v>100</v>
      </c>
      <c r="B136" s="41" t="s">
        <v>37</v>
      </c>
      <c r="C136" s="4">
        <f t="shared" si="24"/>
        <v>149.8</v>
      </c>
      <c r="D136" s="4">
        <v>0</v>
      </c>
      <c r="E136" s="21">
        <v>149.8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1" t="s">
        <v>6</v>
      </c>
    </row>
    <row r="137" spans="1:14" ht="30.75">
      <c r="A137" s="44" t="s">
        <v>101</v>
      </c>
      <c r="B137" s="41" t="s">
        <v>38</v>
      </c>
      <c r="C137" s="4">
        <f t="shared" si="24"/>
        <v>0</v>
      </c>
      <c r="D137" s="4">
        <v>0</v>
      </c>
      <c r="E137" s="21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1" t="s">
        <v>6</v>
      </c>
    </row>
    <row r="138" spans="1:14" ht="15">
      <c r="A138" s="44" t="s">
        <v>102</v>
      </c>
      <c r="B138" s="41" t="s">
        <v>44</v>
      </c>
      <c r="C138" s="4">
        <f t="shared" si="24"/>
        <v>0</v>
      </c>
      <c r="D138" s="4">
        <v>0</v>
      </c>
      <c r="E138" s="21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1" t="s">
        <v>6</v>
      </c>
    </row>
    <row r="139" spans="1:14" ht="30.75">
      <c r="A139" s="44" t="s">
        <v>103</v>
      </c>
      <c r="B139" s="41" t="s">
        <v>46</v>
      </c>
      <c r="C139" s="4">
        <f t="shared" si="24"/>
        <v>0</v>
      </c>
      <c r="D139" s="4">
        <v>0</v>
      </c>
      <c r="E139" s="21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1" t="s">
        <v>6</v>
      </c>
    </row>
    <row r="140" spans="1:14" ht="30.75">
      <c r="A140" s="44" t="s">
        <v>104</v>
      </c>
      <c r="B140" s="42" t="s">
        <v>47</v>
      </c>
      <c r="C140" s="4">
        <f t="shared" si="24"/>
        <v>0</v>
      </c>
      <c r="D140" s="4">
        <v>0</v>
      </c>
      <c r="E140" s="21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1" t="s">
        <v>6</v>
      </c>
    </row>
    <row r="141" spans="1:14" ht="30.75">
      <c r="A141" s="44" t="s">
        <v>105</v>
      </c>
      <c r="B141" s="42" t="s">
        <v>112</v>
      </c>
      <c r="C141" s="4">
        <f t="shared" si="24"/>
        <v>0</v>
      </c>
      <c r="D141" s="4">
        <v>0</v>
      </c>
      <c r="E141" s="21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1" t="s">
        <v>6</v>
      </c>
    </row>
    <row r="142" spans="1:14" s="20" customFormat="1" ht="15">
      <c r="A142" s="45">
        <v>67</v>
      </c>
      <c r="B142" s="62" t="s">
        <v>27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ht="30.75">
      <c r="A143" s="44">
        <v>68</v>
      </c>
      <c r="B143" s="12" t="s">
        <v>24</v>
      </c>
      <c r="C143" s="46">
        <f>SUM(D143:I143)</f>
        <v>232668.29000000004</v>
      </c>
      <c r="D143" s="4">
        <f>SUM(D144:D147)</f>
        <v>66151.20000000001</v>
      </c>
      <c r="E143" s="4">
        <f>SUM(E144:E147)</f>
        <v>58398.19</v>
      </c>
      <c r="F143" s="4">
        <f>SUM(F144:F147)</f>
        <v>43367.6</v>
      </c>
      <c r="G143" s="4">
        <f>SUM(G144:G147)</f>
        <v>20701.9</v>
      </c>
      <c r="H143" s="4">
        <f>SUM(H144:H147)</f>
        <v>27413.7</v>
      </c>
      <c r="I143" s="31">
        <v>16635.7</v>
      </c>
      <c r="J143" s="4">
        <v>0</v>
      </c>
      <c r="K143" s="4">
        <v>0</v>
      </c>
      <c r="L143" s="4">
        <v>0</v>
      </c>
      <c r="M143" s="4">
        <v>0</v>
      </c>
      <c r="N143" s="1" t="s">
        <v>6</v>
      </c>
    </row>
    <row r="144" spans="1:14" ht="15">
      <c r="A144" s="44">
        <v>69</v>
      </c>
      <c r="B144" s="12" t="s">
        <v>7</v>
      </c>
      <c r="C144" s="6">
        <f>SUM(D144:H144)</f>
        <v>0</v>
      </c>
      <c r="D144" s="4">
        <f>D168+D174</f>
        <v>0</v>
      </c>
      <c r="E144" s="4">
        <f>E168+E174</f>
        <v>0</v>
      </c>
      <c r="F144" s="4">
        <f>F168+F174</f>
        <v>0</v>
      </c>
      <c r="G144" s="4">
        <f>G168+G174</f>
        <v>0</v>
      </c>
      <c r="H144" s="4">
        <f>H168+H174</f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1" t="s">
        <v>6</v>
      </c>
    </row>
    <row r="145" spans="1:14" ht="15">
      <c r="A145" s="44">
        <v>70</v>
      </c>
      <c r="B145" s="12" t="s">
        <v>8</v>
      </c>
      <c r="C145" s="6">
        <v>195740.5</v>
      </c>
      <c r="D145" s="4">
        <f>D151+D169+D175</f>
        <v>51729.100000000006</v>
      </c>
      <c r="E145" s="4">
        <f>E151+E169+E175+E180</f>
        <v>48431.4</v>
      </c>
      <c r="F145" s="4">
        <f>F151+F169+F175+F180</f>
        <v>38160</v>
      </c>
      <c r="G145" s="4">
        <f>G151+G169+G175+G180</f>
        <v>18974.9</v>
      </c>
      <c r="H145" s="4">
        <f>H151+H169+H175+H180</f>
        <v>23500</v>
      </c>
      <c r="I145" s="4">
        <v>14945.1</v>
      </c>
      <c r="J145" s="4">
        <v>0</v>
      </c>
      <c r="K145" s="4">
        <v>0</v>
      </c>
      <c r="L145" s="4">
        <v>0</v>
      </c>
      <c r="M145" s="4">
        <v>0</v>
      </c>
      <c r="N145" s="1" t="s">
        <v>6</v>
      </c>
    </row>
    <row r="146" spans="1:14" ht="15">
      <c r="A146" s="44">
        <v>71</v>
      </c>
      <c r="B146" s="12" t="s">
        <v>9</v>
      </c>
      <c r="C146" s="6">
        <v>36927.8</v>
      </c>
      <c r="D146" s="4">
        <f>D152+D170+D176</f>
        <v>14422.1</v>
      </c>
      <c r="E146" s="4">
        <f>E152+E170+E176</f>
        <v>9966.79</v>
      </c>
      <c r="F146" s="4">
        <v>5207.6</v>
      </c>
      <c r="G146" s="4">
        <f aca="true" t="shared" si="25" ref="E146:H147">G152+G170+G176</f>
        <v>1727</v>
      </c>
      <c r="H146" s="4">
        <f t="shared" si="25"/>
        <v>3913.7</v>
      </c>
      <c r="I146" s="31">
        <v>1690.6</v>
      </c>
      <c r="J146" s="4">
        <v>0</v>
      </c>
      <c r="K146" s="4">
        <v>0</v>
      </c>
      <c r="L146" s="4">
        <v>0</v>
      </c>
      <c r="M146" s="4">
        <v>0</v>
      </c>
      <c r="N146" s="1" t="s">
        <v>6</v>
      </c>
    </row>
    <row r="147" spans="1:14" ht="15">
      <c r="A147" s="44">
        <v>72</v>
      </c>
      <c r="B147" s="12" t="s">
        <v>10</v>
      </c>
      <c r="C147" s="6">
        <f>SUM(D147:I147)</f>
        <v>0</v>
      </c>
      <c r="D147" s="4">
        <f>D153+D171+D177</f>
        <v>0</v>
      </c>
      <c r="E147" s="4">
        <f t="shared" si="25"/>
        <v>0</v>
      </c>
      <c r="F147" s="4">
        <f t="shared" si="25"/>
        <v>0</v>
      </c>
      <c r="G147" s="4">
        <f t="shared" si="25"/>
        <v>0</v>
      </c>
      <c r="H147" s="4">
        <f t="shared" si="25"/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1" t="s">
        <v>6</v>
      </c>
    </row>
    <row r="148" spans="1:14" ht="15">
      <c r="A148" s="44">
        <v>73</v>
      </c>
      <c r="B148" s="54" t="s">
        <v>14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5"/>
    </row>
    <row r="149" spans="1:14" ht="46.5">
      <c r="A149" s="44">
        <v>74</v>
      </c>
      <c r="B149" s="12" t="s">
        <v>19</v>
      </c>
      <c r="C149" s="4">
        <f>SUM(D149:H149)</f>
        <v>0</v>
      </c>
      <c r="D149" s="4">
        <f>SUM(D150:D153)</f>
        <v>0</v>
      </c>
      <c r="E149" s="21">
        <f>SUM(E150:E153)</f>
        <v>0</v>
      </c>
      <c r="F149" s="4">
        <f>SUM(F150:F153)</f>
        <v>0</v>
      </c>
      <c r="G149" s="4">
        <f>SUM(G150:G153)</f>
        <v>0</v>
      </c>
      <c r="H149" s="4">
        <f>SUM(H150:H153)</f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1" t="s">
        <v>6</v>
      </c>
    </row>
    <row r="150" spans="1:14" ht="15">
      <c r="A150" s="44">
        <v>75</v>
      </c>
      <c r="B150" s="12" t="s">
        <v>7</v>
      </c>
      <c r="C150" s="4">
        <f>SUM(D150:N150)</f>
        <v>0</v>
      </c>
      <c r="D150" s="4">
        <f>D156+D162</f>
        <v>0</v>
      </c>
      <c r="E150" s="21">
        <v>0</v>
      </c>
      <c r="F150" s="4">
        <v>0</v>
      </c>
      <c r="G150" s="4">
        <v>0</v>
      </c>
      <c r="H150" s="4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1" t="s">
        <v>6</v>
      </c>
    </row>
    <row r="151" spans="1:14" ht="15">
      <c r="A151" s="44">
        <v>76</v>
      </c>
      <c r="B151" s="12" t="s">
        <v>8</v>
      </c>
      <c r="C151" s="4">
        <f>SUM(D151:N151)</f>
        <v>0</v>
      </c>
      <c r="D151" s="4">
        <f>D157+D163</f>
        <v>0</v>
      </c>
      <c r="E151" s="21">
        <v>0</v>
      </c>
      <c r="F151" s="4">
        <v>0</v>
      </c>
      <c r="G151" s="4">
        <v>0</v>
      </c>
      <c r="H151" s="4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1" t="s">
        <v>6</v>
      </c>
    </row>
    <row r="152" spans="1:14" ht="15">
      <c r="A152" s="44">
        <v>77</v>
      </c>
      <c r="B152" s="12" t="s">
        <v>9</v>
      </c>
      <c r="C152" s="4">
        <f>SUM(D152:N152)</f>
        <v>0</v>
      </c>
      <c r="D152" s="4">
        <f>D158+D164</f>
        <v>0</v>
      </c>
      <c r="E152" s="21">
        <f aca="true" t="shared" si="26" ref="E152:H153">E158+E164</f>
        <v>0</v>
      </c>
      <c r="F152" s="4">
        <f t="shared" si="26"/>
        <v>0</v>
      </c>
      <c r="G152" s="4">
        <f t="shared" si="26"/>
        <v>0</v>
      </c>
      <c r="H152" s="4">
        <f t="shared" si="26"/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1" t="s">
        <v>6</v>
      </c>
    </row>
    <row r="153" spans="1:14" ht="15">
      <c r="A153" s="44">
        <v>78</v>
      </c>
      <c r="B153" s="12" t="s">
        <v>10</v>
      </c>
      <c r="C153" s="4">
        <f>SUM(D153:N153)</f>
        <v>0</v>
      </c>
      <c r="D153" s="4">
        <f>D159+D165</f>
        <v>0</v>
      </c>
      <c r="E153" s="21">
        <f t="shared" si="26"/>
        <v>0</v>
      </c>
      <c r="F153" s="4">
        <f t="shared" si="26"/>
        <v>0</v>
      </c>
      <c r="G153" s="4">
        <f t="shared" si="26"/>
        <v>0</v>
      </c>
      <c r="H153" s="4">
        <f t="shared" si="26"/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1" t="s">
        <v>6</v>
      </c>
    </row>
    <row r="154" spans="1:14" ht="15">
      <c r="A154" s="44">
        <v>79</v>
      </c>
      <c r="B154" s="54" t="s">
        <v>15</v>
      </c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5"/>
    </row>
    <row r="155" spans="1:14" ht="33" customHeight="1">
      <c r="A155" s="44">
        <v>80</v>
      </c>
      <c r="B155" s="12" t="s">
        <v>26</v>
      </c>
      <c r="C155" s="4">
        <f>SUM(D155:H155)</f>
        <v>0</v>
      </c>
      <c r="D155" s="4">
        <f>SUM(D156:D159)</f>
        <v>0</v>
      </c>
      <c r="E155" s="21">
        <f>SUM(E156:E159)</f>
        <v>0</v>
      </c>
      <c r="F155" s="4">
        <f>SUM(F156:F159)</f>
        <v>0</v>
      </c>
      <c r="G155" s="4">
        <f>SUM(G156:G159)</f>
        <v>0</v>
      </c>
      <c r="H155" s="4">
        <f>SUM(H156:H159)</f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1" t="s">
        <v>6</v>
      </c>
    </row>
    <row r="156" spans="1:14" ht="15">
      <c r="A156" s="44">
        <v>81</v>
      </c>
      <c r="B156" s="12" t="s">
        <v>7</v>
      </c>
      <c r="C156" s="4">
        <f>SUM(D156:N156)</f>
        <v>0</v>
      </c>
      <c r="D156" s="4">
        <v>0</v>
      </c>
      <c r="E156" s="21">
        <v>0</v>
      </c>
      <c r="F156" s="4">
        <v>0</v>
      </c>
      <c r="G156" s="4">
        <v>0</v>
      </c>
      <c r="H156" s="4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1" t="s">
        <v>6</v>
      </c>
    </row>
    <row r="157" spans="1:14" ht="15">
      <c r="A157" s="44">
        <v>82</v>
      </c>
      <c r="B157" s="12" t="s">
        <v>8</v>
      </c>
      <c r="C157" s="4">
        <f>SUM(D157:N157)</f>
        <v>0</v>
      </c>
      <c r="D157" s="4">
        <v>0</v>
      </c>
      <c r="E157" s="21">
        <v>0</v>
      </c>
      <c r="F157" s="4">
        <v>0</v>
      </c>
      <c r="G157" s="4">
        <v>0</v>
      </c>
      <c r="H157" s="4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1" t="s">
        <v>6</v>
      </c>
    </row>
    <row r="158" spans="1:14" ht="15">
      <c r="A158" s="44">
        <v>83</v>
      </c>
      <c r="B158" s="12" t="s">
        <v>9</v>
      </c>
      <c r="C158" s="4">
        <f>SUM(D158:N158)</f>
        <v>0</v>
      </c>
      <c r="D158" s="4">
        <v>0</v>
      </c>
      <c r="E158" s="21">
        <v>0</v>
      </c>
      <c r="F158" s="4">
        <v>0</v>
      </c>
      <c r="G158" s="4">
        <v>0</v>
      </c>
      <c r="H158" s="4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1" t="s">
        <v>6</v>
      </c>
    </row>
    <row r="159" spans="1:14" ht="15">
      <c r="A159" s="44">
        <v>84</v>
      </c>
      <c r="B159" s="12" t="s">
        <v>10</v>
      </c>
      <c r="C159" s="4">
        <f>SUM(D159:N159)</f>
        <v>0</v>
      </c>
      <c r="D159" s="4">
        <v>0</v>
      </c>
      <c r="E159" s="21">
        <v>0</v>
      </c>
      <c r="F159" s="4">
        <v>0</v>
      </c>
      <c r="G159" s="4">
        <v>0</v>
      </c>
      <c r="H159" s="4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1" t="s">
        <v>6</v>
      </c>
    </row>
    <row r="160" spans="1:14" ht="15">
      <c r="A160" s="44">
        <v>85</v>
      </c>
      <c r="B160" s="54" t="s">
        <v>17</v>
      </c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5"/>
    </row>
    <row r="161" spans="1:14" ht="46.5">
      <c r="A161" s="44">
        <v>86</v>
      </c>
      <c r="B161" s="12" t="s">
        <v>124</v>
      </c>
      <c r="C161" s="4">
        <f>SUM(D161:H161)</f>
        <v>0</v>
      </c>
      <c r="D161" s="4">
        <f>SUM(D162:D165)</f>
        <v>0</v>
      </c>
      <c r="E161" s="21">
        <f>SUM(E162:E165)</f>
        <v>0</v>
      </c>
      <c r="F161" s="4">
        <f>SUM(F162:F165)</f>
        <v>0</v>
      </c>
      <c r="G161" s="4">
        <f>SUM(G162:G165)</f>
        <v>0</v>
      </c>
      <c r="H161" s="4">
        <f>SUM(H162:H165)</f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1" t="s">
        <v>6</v>
      </c>
    </row>
    <row r="162" spans="1:14" ht="15">
      <c r="A162" s="44">
        <v>87</v>
      </c>
      <c r="B162" s="12" t="s">
        <v>7</v>
      </c>
      <c r="C162" s="4">
        <f>SUM(D162:N162)</f>
        <v>0</v>
      </c>
      <c r="D162" s="7">
        <v>0</v>
      </c>
      <c r="E162" s="3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1" t="s">
        <v>6</v>
      </c>
    </row>
    <row r="163" spans="1:14" ht="15">
      <c r="A163" s="44">
        <v>88</v>
      </c>
      <c r="B163" s="12" t="s">
        <v>8</v>
      </c>
      <c r="C163" s="4">
        <f>SUM(D163:N163)</f>
        <v>0</v>
      </c>
      <c r="D163" s="7">
        <v>0</v>
      </c>
      <c r="E163" s="3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1" t="s">
        <v>6</v>
      </c>
    </row>
    <row r="164" spans="1:14" ht="15">
      <c r="A164" s="44">
        <v>89</v>
      </c>
      <c r="B164" s="12" t="s">
        <v>9</v>
      </c>
      <c r="C164" s="4">
        <f>SUM(D164:N164)</f>
        <v>0</v>
      </c>
      <c r="D164" s="7">
        <v>0</v>
      </c>
      <c r="E164" s="3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1" t="s">
        <v>6</v>
      </c>
    </row>
    <row r="165" spans="1:14" ht="15">
      <c r="A165" s="44">
        <v>90</v>
      </c>
      <c r="B165" s="12" t="s">
        <v>10</v>
      </c>
      <c r="C165" s="4">
        <f>SUM(D165:N165)</f>
        <v>0</v>
      </c>
      <c r="D165" s="7">
        <v>0</v>
      </c>
      <c r="E165" s="3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1" t="s">
        <v>6</v>
      </c>
    </row>
    <row r="166" spans="1:14" ht="15">
      <c r="A166" s="44">
        <v>91</v>
      </c>
      <c r="B166" s="57" t="s">
        <v>20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</row>
    <row r="167" spans="1:14" ht="46.5">
      <c r="A167" s="44">
        <v>92</v>
      </c>
      <c r="B167" s="12" t="s">
        <v>21</v>
      </c>
      <c r="C167" s="5">
        <f>SUM(D167:H167)</f>
        <v>0</v>
      </c>
      <c r="D167" s="5">
        <f>SUM(C168:O172)</f>
        <v>0</v>
      </c>
      <c r="E167" s="34">
        <f>SUM(D168:P172)</f>
        <v>0</v>
      </c>
      <c r="F167" s="39">
        <f>SUM(D168:Q172)</f>
        <v>0</v>
      </c>
      <c r="G167" s="39">
        <f>SUM(E168:R172)</f>
        <v>0</v>
      </c>
      <c r="H167" s="39">
        <f>SUM(F168:S172)</f>
        <v>0</v>
      </c>
      <c r="I167" s="39">
        <v>0</v>
      </c>
      <c r="J167" s="39">
        <v>0</v>
      </c>
      <c r="K167" s="5">
        <v>0</v>
      </c>
      <c r="L167" s="5">
        <v>0</v>
      </c>
      <c r="M167" s="5">
        <v>0</v>
      </c>
      <c r="N167" s="24" t="s">
        <v>6</v>
      </c>
    </row>
    <row r="168" spans="1:14" ht="15">
      <c r="A168" s="44">
        <v>93</v>
      </c>
      <c r="B168" s="12" t="s">
        <v>7</v>
      </c>
      <c r="C168" s="5">
        <f>SUM(D168:H168)</f>
        <v>0</v>
      </c>
      <c r="D168" s="5">
        <v>0</v>
      </c>
      <c r="E168" s="34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5">
        <v>0</v>
      </c>
      <c r="L168" s="5">
        <v>0</v>
      </c>
      <c r="M168" s="5">
        <v>0</v>
      </c>
      <c r="N168" s="24" t="s">
        <v>6</v>
      </c>
    </row>
    <row r="169" spans="1:14" ht="15">
      <c r="A169" s="44">
        <v>94</v>
      </c>
      <c r="B169" s="12" t="s">
        <v>8</v>
      </c>
      <c r="C169" s="5">
        <f>SUM(D169:H169)</f>
        <v>0</v>
      </c>
      <c r="D169" s="5">
        <v>0</v>
      </c>
      <c r="E169" s="34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5">
        <v>0</v>
      </c>
      <c r="L169" s="5">
        <v>0</v>
      </c>
      <c r="M169" s="5">
        <v>0</v>
      </c>
      <c r="N169" s="24" t="s">
        <v>6</v>
      </c>
    </row>
    <row r="170" spans="1:14" ht="15">
      <c r="A170" s="44">
        <v>95</v>
      </c>
      <c r="B170" s="12" t="s">
        <v>9</v>
      </c>
      <c r="C170" s="5">
        <f>SUM(D170:H170)</f>
        <v>0</v>
      </c>
      <c r="D170" s="5">
        <v>0</v>
      </c>
      <c r="E170" s="34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5">
        <v>0</v>
      </c>
      <c r="L170" s="5">
        <v>0</v>
      </c>
      <c r="M170" s="5">
        <v>0</v>
      </c>
      <c r="N170" s="24" t="s">
        <v>6</v>
      </c>
    </row>
    <row r="171" spans="1:14" ht="15">
      <c r="A171" s="44">
        <v>96</v>
      </c>
      <c r="B171" s="12" t="s">
        <v>10</v>
      </c>
      <c r="C171" s="5">
        <f>SUM(D171:H171)</f>
        <v>0</v>
      </c>
      <c r="D171" s="5">
        <v>0</v>
      </c>
      <c r="E171" s="34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5">
        <v>0</v>
      </c>
      <c r="L171" s="5">
        <v>0</v>
      </c>
      <c r="M171" s="5">
        <v>0</v>
      </c>
      <c r="N171" s="24" t="s">
        <v>6</v>
      </c>
    </row>
    <row r="172" spans="1:14" ht="15">
      <c r="A172" s="44">
        <v>97</v>
      </c>
      <c r="B172" s="60" t="s">
        <v>22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1"/>
    </row>
    <row r="173" spans="1:14" ht="30.75">
      <c r="A173" s="44">
        <v>98</v>
      </c>
      <c r="B173" s="12" t="s">
        <v>23</v>
      </c>
      <c r="C173" s="47">
        <f>D173+E173+F173+G173+H173+I173</f>
        <v>232668.29000000004</v>
      </c>
      <c r="D173" s="15">
        <f>SUM(D174:D177)</f>
        <v>66151.20000000001</v>
      </c>
      <c r="E173" s="35">
        <f>SUM(E174:E177)</f>
        <v>58398.19</v>
      </c>
      <c r="F173" s="31">
        <f>SUM(F174:F177)</f>
        <v>43367.6</v>
      </c>
      <c r="G173" s="31">
        <f>SUM(G174:G177)</f>
        <v>20701.9</v>
      </c>
      <c r="H173" s="31">
        <f>SUM(H174:H177)</f>
        <v>27413.7</v>
      </c>
      <c r="I173" s="31">
        <v>16635.7</v>
      </c>
      <c r="J173" s="4">
        <v>0</v>
      </c>
      <c r="K173" s="4">
        <v>0</v>
      </c>
      <c r="L173" s="4">
        <v>0</v>
      </c>
      <c r="M173" s="4">
        <v>0</v>
      </c>
      <c r="N173" s="24" t="s">
        <v>6</v>
      </c>
    </row>
    <row r="174" spans="1:14" ht="15">
      <c r="A174" s="44">
        <v>99</v>
      </c>
      <c r="B174" s="12" t="s">
        <v>7</v>
      </c>
      <c r="C174" s="15">
        <f aca="true" t="shared" si="27" ref="C174:H175">C179+C186+C195+C201+C211+C216+C221+C227+C233</f>
        <v>0</v>
      </c>
      <c r="D174" s="15">
        <f t="shared" si="27"/>
        <v>0</v>
      </c>
      <c r="E174" s="35">
        <f t="shared" si="27"/>
        <v>0</v>
      </c>
      <c r="F174" s="31">
        <f t="shared" si="27"/>
        <v>0</v>
      </c>
      <c r="G174" s="31">
        <f t="shared" si="27"/>
        <v>0</v>
      </c>
      <c r="H174" s="31">
        <f t="shared" si="27"/>
        <v>0</v>
      </c>
      <c r="I174" s="31">
        <v>0</v>
      </c>
      <c r="J174" s="31">
        <v>0</v>
      </c>
      <c r="K174" s="15">
        <v>0</v>
      </c>
      <c r="L174" s="15">
        <v>0</v>
      </c>
      <c r="M174" s="15">
        <v>0</v>
      </c>
      <c r="N174" s="24" t="s">
        <v>6</v>
      </c>
    </row>
    <row r="175" spans="1:14" ht="15">
      <c r="A175" s="44">
        <v>100</v>
      </c>
      <c r="B175" s="12" t="s">
        <v>8</v>
      </c>
      <c r="C175" s="31">
        <f t="shared" si="27"/>
        <v>195740.50000000003</v>
      </c>
      <c r="D175" s="31">
        <f t="shared" si="27"/>
        <v>51729.100000000006</v>
      </c>
      <c r="E175" s="31">
        <f t="shared" si="27"/>
        <v>48431.4</v>
      </c>
      <c r="F175" s="31">
        <f t="shared" si="27"/>
        <v>38160</v>
      </c>
      <c r="G175" s="31">
        <f t="shared" si="27"/>
        <v>18974.9</v>
      </c>
      <c r="H175" s="31">
        <f t="shared" si="27"/>
        <v>23500</v>
      </c>
      <c r="I175" s="31">
        <v>14945.1</v>
      </c>
      <c r="J175" s="31">
        <v>0</v>
      </c>
      <c r="K175" s="15">
        <v>0</v>
      </c>
      <c r="L175" s="15">
        <v>0</v>
      </c>
      <c r="M175" s="15">
        <v>0</v>
      </c>
      <c r="N175" s="24" t="s">
        <v>6</v>
      </c>
    </row>
    <row r="176" spans="1:14" ht="15">
      <c r="A176" s="44">
        <v>101</v>
      </c>
      <c r="B176" s="12" t="s">
        <v>9</v>
      </c>
      <c r="C176" s="15">
        <f>D176+E176+F176+G176+H176+I176+M176</f>
        <v>36927.78999999999</v>
      </c>
      <c r="D176" s="15">
        <f>D181+D188+D197+D203+D213+D218+D223+D229+D235</f>
        <v>14422.1</v>
      </c>
      <c r="E176" s="35">
        <f>E181+E188+E197+E203+E213+E218+E223+E229+E235</f>
        <v>9966.79</v>
      </c>
      <c r="F176" s="31">
        <v>5207.6</v>
      </c>
      <c r="G176" s="31">
        <f>G181+G188+G197+G203+G213+G218+G223+G229+G235</f>
        <v>1727</v>
      </c>
      <c r="H176" s="31">
        <f>H181+H188+H197+H203+H208+H213+H218+H223+H229+H236</f>
        <v>3913.7</v>
      </c>
      <c r="I176" s="31">
        <v>1690.6</v>
      </c>
      <c r="J176" s="4">
        <v>0</v>
      </c>
      <c r="K176" s="4">
        <v>0</v>
      </c>
      <c r="L176" s="4">
        <v>0</v>
      </c>
      <c r="M176" s="4">
        <v>0</v>
      </c>
      <c r="N176" s="24" t="s">
        <v>6</v>
      </c>
    </row>
    <row r="177" spans="1:14" ht="15">
      <c r="A177" s="44">
        <v>102</v>
      </c>
      <c r="B177" s="12" t="s">
        <v>10</v>
      </c>
      <c r="C177" s="47">
        <v>0</v>
      </c>
      <c r="D177" s="15">
        <f>D183+D190+D199+D204+D209+D214+D219+D224+D231+D236</f>
        <v>0</v>
      </c>
      <c r="E177" s="35">
        <f>E183+E190+E199+E204+E209+E214+E219+E224+E231+E236</f>
        <v>0</v>
      </c>
      <c r="F177" s="31">
        <f>F183+F190+F199+F204+F209+F214+F219+F224+F231+F236</f>
        <v>0</v>
      </c>
      <c r="G177" s="31">
        <f>G183+G190+G199+G204+G209+G214+G219+G224+G231+G236</f>
        <v>0</v>
      </c>
      <c r="H177" s="31">
        <f>H183+H190+H199+H214+H219+H224+H231+H238</f>
        <v>0</v>
      </c>
      <c r="I177" s="31">
        <v>0</v>
      </c>
      <c r="J177" s="52">
        <v>0</v>
      </c>
      <c r="K177" s="26">
        <v>0</v>
      </c>
      <c r="L177" s="26">
        <v>0</v>
      </c>
      <c r="M177" s="26">
        <v>0</v>
      </c>
      <c r="N177" s="1" t="s">
        <v>6</v>
      </c>
    </row>
    <row r="178" spans="1:14" ht="66.75" customHeight="1">
      <c r="A178" s="44">
        <v>103</v>
      </c>
      <c r="B178" s="12" t="s">
        <v>30</v>
      </c>
      <c r="C178" s="21">
        <f aca="true" t="shared" si="28" ref="C178:H178">C179+C180+C181+C183</f>
        <v>30958.7</v>
      </c>
      <c r="D178" s="21">
        <f t="shared" si="28"/>
        <v>30958.7</v>
      </c>
      <c r="E178" s="21">
        <f t="shared" si="28"/>
        <v>0</v>
      </c>
      <c r="F178" s="4">
        <f t="shared" si="28"/>
        <v>0</v>
      </c>
      <c r="G178" s="4">
        <f t="shared" si="28"/>
        <v>0</v>
      </c>
      <c r="H178" s="4">
        <f t="shared" si="28"/>
        <v>0</v>
      </c>
      <c r="I178" s="28">
        <v>0</v>
      </c>
      <c r="J178" s="4">
        <v>0</v>
      </c>
      <c r="K178" s="4">
        <v>0</v>
      </c>
      <c r="L178" s="4">
        <v>0</v>
      </c>
      <c r="M178" s="4">
        <v>0</v>
      </c>
      <c r="N178" s="1" t="s">
        <v>144</v>
      </c>
    </row>
    <row r="179" spans="1:14" ht="15">
      <c r="A179" s="44">
        <v>104</v>
      </c>
      <c r="B179" s="12" t="s">
        <v>7</v>
      </c>
      <c r="C179" s="21">
        <f>SUM(D179:H179)</f>
        <v>0</v>
      </c>
      <c r="D179" s="21">
        <v>0</v>
      </c>
      <c r="E179" s="21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1" t="s">
        <v>6</v>
      </c>
    </row>
    <row r="180" spans="1:14" ht="15">
      <c r="A180" s="44">
        <v>105</v>
      </c>
      <c r="B180" s="12" t="s">
        <v>8</v>
      </c>
      <c r="C180" s="21">
        <f>SUM(D180:H180)</f>
        <v>22988.7</v>
      </c>
      <c r="D180" s="21">
        <v>22988.7</v>
      </c>
      <c r="E180" s="21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1" t="s">
        <v>6</v>
      </c>
    </row>
    <row r="181" spans="1:14" ht="15">
      <c r="A181" s="44">
        <v>106</v>
      </c>
      <c r="B181" s="12" t="s">
        <v>37</v>
      </c>
      <c r="C181" s="21">
        <f>SUM(D181:H181)</f>
        <v>7970</v>
      </c>
      <c r="D181" s="21">
        <v>7970</v>
      </c>
      <c r="E181" s="21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1" t="s">
        <v>6</v>
      </c>
    </row>
    <row r="182" spans="1:14" ht="30.75">
      <c r="A182" s="44" t="s">
        <v>40</v>
      </c>
      <c r="B182" s="12" t="s">
        <v>38</v>
      </c>
      <c r="C182" s="21">
        <v>4688.6</v>
      </c>
      <c r="D182" s="21">
        <v>4688.6</v>
      </c>
      <c r="E182" s="21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" t="s">
        <v>6</v>
      </c>
    </row>
    <row r="183" spans="1:14" ht="15">
      <c r="A183" s="44">
        <v>107</v>
      </c>
      <c r="B183" s="12" t="s">
        <v>10</v>
      </c>
      <c r="C183" s="21">
        <f>SUM(D183:H183)</f>
        <v>0</v>
      </c>
      <c r="D183" s="21">
        <f>SUM(E183:N183)</f>
        <v>0</v>
      </c>
      <c r="E183" s="21">
        <f>SUM(F183:O183)</f>
        <v>0</v>
      </c>
      <c r="F183" s="4">
        <f>SUM(G183:P183)</f>
        <v>0</v>
      </c>
      <c r="G183" s="4">
        <f>SUM(H183:Q183)</f>
        <v>0</v>
      </c>
      <c r="H183" s="4">
        <f>SUM(N183:R183)</f>
        <v>0</v>
      </c>
      <c r="I183" s="4">
        <f>SUM(O183:S183)</f>
        <v>0</v>
      </c>
      <c r="J183" s="4">
        <f>SUM(M183:Q183)</f>
        <v>0</v>
      </c>
      <c r="K183" s="4">
        <f>SUM(N183:R183)</f>
        <v>0</v>
      </c>
      <c r="L183" s="4">
        <f>SUM(O183:S183)</f>
        <v>0</v>
      </c>
      <c r="M183" s="4">
        <f>SUM(P183:T183)</f>
        <v>0</v>
      </c>
      <c r="N183" s="1" t="s">
        <v>6</v>
      </c>
    </row>
    <row r="184" spans="1:14" ht="78">
      <c r="A184" s="44">
        <v>108</v>
      </c>
      <c r="B184" s="12" t="s">
        <v>31</v>
      </c>
      <c r="C184" s="21">
        <f aca="true" t="shared" si="29" ref="C184:H184">C186+C187+C188+C190</f>
        <v>155392.19</v>
      </c>
      <c r="D184" s="21">
        <f t="shared" si="29"/>
        <v>35192.5</v>
      </c>
      <c r="E184" s="21">
        <f t="shared" si="29"/>
        <v>57698.19</v>
      </c>
      <c r="F184" s="4">
        <f t="shared" si="29"/>
        <v>41799.6</v>
      </c>
      <c r="G184" s="4">
        <f t="shared" si="29"/>
        <v>20701.9</v>
      </c>
      <c r="H184" s="4">
        <f t="shared" si="29"/>
        <v>0</v>
      </c>
      <c r="I184" s="4">
        <f>I186+I187+I188+I190</f>
        <v>0</v>
      </c>
      <c r="J184" s="4">
        <f>J186+J187+J188+J190</f>
        <v>0</v>
      </c>
      <c r="K184" s="4">
        <f>K186+K187+K188+K190</f>
        <v>0</v>
      </c>
      <c r="L184" s="4">
        <f>L186+L187+L188+L190</f>
        <v>0</v>
      </c>
      <c r="M184" s="4">
        <f>M186+M187+M188+M190</f>
        <v>0</v>
      </c>
      <c r="N184" s="1" t="s">
        <v>144</v>
      </c>
    </row>
    <row r="185" spans="1:14" ht="15">
      <c r="A185" s="44" t="s">
        <v>122</v>
      </c>
      <c r="B185" s="12" t="s">
        <v>115</v>
      </c>
      <c r="C185" s="21">
        <f>SUM(D185:H185)</f>
        <v>112933.8645734</v>
      </c>
      <c r="D185" s="21">
        <v>0</v>
      </c>
      <c r="E185" s="21">
        <f>E186+E187+E189</f>
        <v>51522.7645734</v>
      </c>
      <c r="F185" s="4">
        <v>41225</v>
      </c>
      <c r="G185" s="4">
        <v>20186.1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1" t="s">
        <v>6</v>
      </c>
    </row>
    <row r="186" spans="1:14" ht="15">
      <c r="A186" s="44">
        <v>109</v>
      </c>
      <c r="B186" s="12" t="s">
        <v>7</v>
      </c>
      <c r="C186" s="21">
        <v>0</v>
      </c>
      <c r="D186" s="21">
        <v>0</v>
      </c>
      <c r="E186" s="21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1" t="s">
        <v>6</v>
      </c>
    </row>
    <row r="187" spans="1:14" ht="15">
      <c r="A187" s="44">
        <v>110</v>
      </c>
      <c r="B187" s="12" t="s">
        <v>8</v>
      </c>
      <c r="C187" s="4">
        <f>SUM(D187:H187)</f>
        <v>134306.7</v>
      </c>
      <c r="D187" s="4">
        <v>28740.4</v>
      </c>
      <c r="E187" s="4">
        <v>48431.4</v>
      </c>
      <c r="F187" s="4">
        <v>38160</v>
      </c>
      <c r="G187" s="4">
        <v>18974.9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1" t="s">
        <v>6</v>
      </c>
    </row>
    <row r="188" spans="1:14" ht="15">
      <c r="A188" s="44">
        <v>111</v>
      </c>
      <c r="B188" s="12" t="s">
        <v>37</v>
      </c>
      <c r="C188" s="21">
        <f>SUM(D188:H188)</f>
        <v>21085.49</v>
      </c>
      <c r="D188" s="21">
        <v>6452.1</v>
      </c>
      <c r="E188" s="21">
        <v>9266.79</v>
      </c>
      <c r="F188" s="4">
        <v>3639.6</v>
      </c>
      <c r="G188" s="4">
        <v>1727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1" t="s">
        <v>6</v>
      </c>
    </row>
    <row r="189" spans="1:14" ht="33.75" customHeight="1">
      <c r="A189" s="44" t="s">
        <v>41</v>
      </c>
      <c r="B189" s="12" t="s">
        <v>38</v>
      </c>
      <c r="C189" s="21">
        <f>D189+E189+F189+G189+H189+I189+M189</f>
        <v>13229.164573400001</v>
      </c>
      <c r="D189" s="21">
        <v>5861.6</v>
      </c>
      <c r="E189" s="21">
        <v>3091.3645734</v>
      </c>
      <c r="F189" s="4">
        <v>3065</v>
      </c>
      <c r="G189" s="4">
        <v>1211.2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1"/>
    </row>
    <row r="190" spans="1:14" ht="15">
      <c r="A190" s="44">
        <v>112</v>
      </c>
      <c r="B190" s="12" t="s">
        <v>10</v>
      </c>
      <c r="C190" s="4">
        <f>SUM(D190:H190)</f>
        <v>0</v>
      </c>
      <c r="D190" s="4">
        <v>0</v>
      </c>
      <c r="E190" s="21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1" t="s">
        <v>6</v>
      </c>
    </row>
    <row r="191" spans="1:14" ht="113.25" customHeight="1">
      <c r="A191" s="44">
        <v>113</v>
      </c>
      <c r="B191" s="12" t="s">
        <v>128</v>
      </c>
      <c r="C191" s="46" t="s">
        <v>130</v>
      </c>
      <c r="D191" s="4">
        <f>SUM(D195:D199)</f>
        <v>0</v>
      </c>
      <c r="E191" s="21">
        <f>SUM(E195:E199)</f>
        <v>0</v>
      </c>
      <c r="F191" s="4">
        <v>429.6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1" t="s">
        <v>144</v>
      </c>
    </row>
    <row r="192" spans="1:14" ht="15">
      <c r="A192" s="44" t="s">
        <v>129</v>
      </c>
      <c r="B192" s="12" t="s">
        <v>9</v>
      </c>
      <c r="C192" s="46" t="s">
        <v>130</v>
      </c>
      <c r="D192" s="4">
        <f>SUM(D196:D200)</f>
        <v>0</v>
      </c>
      <c r="E192" s="21">
        <f>SUM(E196:E200)</f>
        <v>0</v>
      </c>
      <c r="F192" s="4">
        <v>429.6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1"/>
    </row>
    <row r="193" spans="1:14" ht="103.5" customHeight="1">
      <c r="A193" s="44">
        <v>114</v>
      </c>
      <c r="B193" s="12" t="s">
        <v>139</v>
      </c>
      <c r="C193" s="46">
        <f>H193+I193</f>
        <v>42851.4</v>
      </c>
      <c r="D193" s="4">
        <v>0</v>
      </c>
      <c r="E193" s="4">
        <v>0</v>
      </c>
      <c r="F193" s="4">
        <v>0</v>
      </c>
      <c r="G193" s="4">
        <v>0</v>
      </c>
      <c r="H193" s="4">
        <f>H196+H197</f>
        <v>26215.7</v>
      </c>
      <c r="I193" s="4">
        <v>16635.7</v>
      </c>
      <c r="J193" s="4">
        <v>0</v>
      </c>
      <c r="K193" s="4">
        <v>0</v>
      </c>
      <c r="L193" s="4">
        <v>0</v>
      </c>
      <c r="M193" s="4">
        <v>0</v>
      </c>
      <c r="N193" s="1" t="s">
        <v>144</v>
      </c>
    </row>
    <row r="194" spans="1:14" ht="15">
      <c r="A194" s="44">
        <v>115</v>
      </c>
      <c r="B194" s="12" t="s">
        <v>115</v>
      </c>
      <c r="C194" s="4">
        <v>40899.1</v>
      </c>
      <c r="D194" s="4">
        <v>0</v>
      </c>
      <c r="E194" s="4">
        <v>0</v>
      </c>
      <c r="F194" s="4">
        <v>0</v>
      </c>
      <c r="G194" s="4">
        <v>0</v>
      </c>
      <c r="H194" s="4">
        <v>25000</v>
      </c>
      <c r="I194" s="4">
        <v>15899.1</v>
      </c>
      <c r="J194" s="4">
        <v>0</v>
      </c>
      <c r="K194" s="4">
        <v>0</v>
      </c>
      <c r="L194" s="4">
        <v>0</v>
      </c>
      <c r="M194" s="4">
        <v>0</v>
      </c>
      <c r="N194" s="1" t="s">
        <v>6</v>
      </c>
    </row>
    <row r="195" spans="1:14" ht="15">
      <c r="A195" s="44">
        <v>116</v>
      </c>
      <c r="B195" s="12" t="s">
        <v>7</v>
      </c>
      <c r="C195" s="4">
        <f>SUM(D195:H195)</f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1" t="s">
        <v>6</v>
      </c>
    </row>
    <row r="196" spans="1:14" ht="15">
      <c r="A196" s="44">
        <v>117</v>
      </c>
      <c r="B196" s="12" t="s">
        <v>8</v>
      </c>
      <c r="C196" s="4">
        <v>38445.1</v>
      </c>
      <c r="D196" s="4">
        <v>0</v>
      </c>
      <c r="E196" s="4">
        <v>0</v>
      </c>
      <c r="F196" s="4">
        <v>0</v>
      </c>
      <c r="G196" s="4">
        <v>0</v>
      </c>
      <c r="H196" s="4">
        <v>23500</v>
      </c>
      <c r="I196" s="4">
        <v>14945.1</v>
      </c>
      <c r="J196" s="4">
        <v>0</v>
      </c>
      <c r="K196" s="4">
        <v>0</v>
      </c>
      <c r="L196" s="4">
        <v>0</v>
      </c>
      <c r="M196" s="4">
        <v>0</v>
      </c>
      <c r="N196" s="1" t="s">
        <v>6</v>
      </c>
    </row>
    <row r="197" spans="1:14" ht="15">
      <c r="A197" s="44">
        <v>118</v>
      </c>
      <c r="B197" s="12" t="s">
        <v>37</v>
      </c>
      <c r="C197" s="4">
        <v>4406.3</v>
      </c>
      <c r="D197" s="4">
        <v>0</v>
      </c>
      <c r="E197" s="4">
        <v>0</v>
      </c>
      <c r="F197" s="4">
        <v>0</v>
      </c>
      <c r="G197" s="4">
        <v>0</v>
      </c>
      <c r="H197" s="4">
        <v>2715.7</v>
      </c>
      <c r="I197" s="4">
        <v>1690.6</v>
      </c>
      <c r="J197" s="4">
        <v>0</v>
      </c>
      <c r="K197" s="4">
        <v>0</v>
      </c>
      <c r="L197" s="4">
        <v>0</v>
      </c>
      <c r="M197" s="4">
        <v>0</v>
      </c>
      <c r="N197" s="1" t="s">
        <v>6</v>
      </c>
    </row>
    <row r="198" spans="1:14" ht="30.75">
      <c r="A198" s="44" t="s">
        <v>140</v>
      </c>
      <c r="B198" s="12" t="s">
        <v>38</v>
      </c>
      <c r="C198" s="4">
        <v>2454</v>
      </c>
      <c r="D198" s="4">
        <v>0</v>
      </c>
      <c r="E198" s="4">
        <v>0</v>
      </c>
      <c r="F198" s="4">
        <v>0</v>
      </c>
      <c r="G198" s="4">
        <v>0</v>
      </c>
      <c r="H198" s="4">
        <v>1500</v>
      </c>
      <c r="I198" s="4">
        <v>954</v>
      </c>
      <c r="J198" s="4">
        <v>0</v>
      </c>
      <c r="K198" s="4">
        <v>0</v>
      </c>
      <c r="L198" s="4">
        <v>0</v>
      </c>
      <c r="M198" s="4">
        <v>0</v>
      </c>
      <c r="N198" s="1" t="s">
        <v>6</v>
      </c>
    </row>
    <row r="199" spans="1:14" ht="15">
      <c r="A199" s="44">
        <v>119</v>
      </c>
      <c r="B199" s="12" t="s">
        <v>10</v>
      </c>
      <c r="C199" s="46">
        <f>SUM(D199:I199)</f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1" t="s">
        <v>6</v>
      </c>
    </row>
    <row r="200" spans="1:14" ht="78">
      <c r="A200" s="44">
        <v>120</v>
      </c>
      <c r="B200" s="12" t="s">
        <v>32</v>
      </c>
      <c r="C200" s="4">
        <f>SUM(C201:C204)</f>
        <v>0</v>
      </c>
      <c r="D200" s="4">
        <f>SUM(D201:D204)</f>
        <v>0</v>
      </c>
      <c r="E200" s="21">
        <f>SUM(E201:E204)</f>
        <v>0</v>
      </c>
      <c r="F200" s="4">
        <f>SUM(F201:F204)</f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1" t="s">
        <v>144</v>
      </c>
    </row>
    <row r="201" spans="1:14" ht="15">
      <c r="A201" s="44">
        <v>121</v>
      </c>
      <c r="B201" s="12" t="s">
        <v>7</v>
      </c>
      <c r="C201" s="4">
        <v>0</v>
      </c>
      <c r="D201" s="4">
        <v>0</v>
      </c>
      <c r="E201" s="21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1" t="s">
        <v>6</v>
      </c>
    </row>
    <row r="202" spans="1:14" ht="15">
      <c r="A202" s="44">
        <v>122</v>
      </c>
      <c r="B202" s="12" t="s">
        <v>8</v>
      </c>
      <c r="C202" s="4">
        <v>0</v>
      </c>
      <c r="D202" s="4">
        <v>0</v>
      </c>
      <c r="E202" s="21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1" t="s">
        <v>6</v>
      </c>
    </row>
    <row r="203" spans="1:14" ht="15">
      <c r="A203" s="44">
        <v>123</v>
      </c>
      <c r="B203" s="12" t="s">
        <v>9</v>
      </c>
      <c r="C203" s="4">
        <f>SUM(D203:H203)</f>
        <v>0</v>
      </c>
      <c r="D203" s="4">
        <v>0</v>
      </c>
      <c r="E203" s="21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1" t="s">
        <v>6</v>
      </c>
    </row>
    <row r="204" spans="1:14" ht="15">
      <c r="A204" s="44">
        <v>124</v>
      </c>
      <c r="B204" s="12" t="s">
        <v>10</v>
      </c>
      <c r="C204" s="4">
        <f>SUM(D204:H204)</f>
        <v>0</v>
      </c>
      <c r="D204" s="4">
        <v>0</v>
      </c>
      <c r="E204" s="21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1" t="s">
        <v>6</v>
      </c>
    </row>
    <row r="205" spans="1:14" ht="78">
      <c r="A205" s="44">
        <v>125</v>
      </c>
      <c r="B205" s="12" t="s">
        <v>33</v>
      </c>
      <c r="C205" s="4">
        <f aca="true" t="shared" si="30" ref="C205:H205">SUM(C206:C209)</f>
        <v>0</v>
      </c>
      <c r="D205" s="4">
        <f t="shared" si="30"/>
        <v>0</v>
      </c>
      <c r="E205" s="21">
        <f t="shared" si="30"/>
        <v>0</v>
      </c>
      <c r="F205" s="4">
        <f t="shared" si="30"/>
        <v>0</v>
      </c>
      <c r="G205" s="4">
        <f t="shared" si="30"/>
        <v>0</v>
      </c>
      <c r="H205" s="4">
        <f t="shared" si="30"/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1" t="s">
        <v>144</v>
      </c>
    </row>
    <row r="206" spans="1:14" ht="15">
      <c r="A206" s="44">
        <v>126</v>
      </c>
      <c r="B206" s="12" t="s">
        <v>7</v>
      </c>
      <c r="C206" s="4">
        <f>SUM(D206:H206)</f>
        <v>0</v>
      </c>
      <c r="D206" s="4">
        <v>0</v>
      </c>
      <c r="E206" s="21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1" t="s">
        <v>6</v>
      </c>
    </row>
    <row r="207" spans="1:14" ht="15">
      <c r="A207" s="44">
        <v>127</v>
      </c>
      <c r="B207" s="12" t="s">
        <v>8</v>
      </c>
      <c r="C207" s="4">
        <f>SUM(D207:H207)</f>
        <v>0</v>
      </c>
      <c r="D207" s="4">
        <v>0</v>
      </c>
      <c r="E207" s="21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1" t="s">
        <v>6</v>
      </c>
    </row>
    <row r="208" spans="1:14" ht="15">
      <c r="A208" s="44">
        <v>128</v>
      </c>
      <c r="B208" s="12" t="s">
        <v>9</v>
      </c>
      <c r="C208" s="4">
        <f>SUM(D208:H208)</f>
        <v>0</v>
      </c>
      <c r="D208" s="4">
        <v>0</v>
      </c>
      <c r="E208" s="21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1" t="s">
        <v>6</v>
      </c>
    </row>
    <row r="209" spans="1:14" ht="15">
      <c r="A209" s="44">
        <v>129</v>
      </c>
      <c r="B209" s="12" t="s">
        <v>10</v>
      </c>
      <c r="C209" s="4">
        <f>SUM(D209:H209)</f>
        <v>0</v>
      </c>
      <c r="D209" s="4">
        <v>0</v>
      </c>
      <c r="E209" s="21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1" t="s">
        <v>6</v>
      </c>
    </row>
    <row r="210" spans="1:14" ht="78">
      <c r="A210" s="44">
        <v>130</v>
      </c>
      <c r="B210" s="12" t="s">
        <v>34</v>
      </c>
      <c r="C210" s="4">
        <f aca="true" t="shared" si="31" ref="C210:H210">SUM(C211:C214)</f>
        <v>0</v>
      </c>
      <c r="D210" s="4">
        <f t="shared" si="31"/>
        <v>0</v>
      </c>
      <c r="E210" s="21">
        <f t="shared" si="31"/>
        <v>0</v>
      </c>
      <c r="F210" s="4">
        <f t="shared" si="31"/>
        <v>0</v>
      </c>
      <c r="G210" s="4">
        <f t="shared" si="31"/>
        <v>0</v>
      </c>
      <c r="H210" s="4">
        <f t="shared" si="31"/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1" t="s">
        <v>144</v>
      </c>
    </row>
    <row r="211" spans="1:14" ht="15">
      <c r="A211" s="44">
        <v>131</v>
      </c>
      <c r="B211" s="12" t="s">
        <v>7</v>
      </c>
      <c r="C211" s="4">
        <v>0</v>
      </c>
      <c r="D211" s="4">
        <v>0</v>
      </c>
      <c r="E211" s="21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1" t="s">
        <v>6</v>
      </c>
    </row>
    <row r="212" spans="1:14" ht="15">
      <c r="A212" s="44">
        <v>132</v>
      </c>
      <c r="B212" s="12" t="s">
        <v>8</v>
      </c>
      <c r="C212" s="4">
        <v>0</v>
      </c>
      <c r="D212" s="4">
        <v>0</v>
      </c>
      <c r="E212" s="21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1" t="s">
        <v>6</v>
      </c>
    </row>
    <row r="213" spans="1:14" ht="15">
      <c r="A213" s="44">
        <v>133</v>
      </c>
      <c r="B213" s="12" t="s">
        <v>9</v>
      </c>
      <c r="C213" s="4">
        <f>SUM(D213:H213)</f>
        <v>0</v>
      </c>
      <c r="D213" s="4">
        <v>0</v>
      </c>
      <c r="E213" s="21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1" t="s">
        <v>6</v>
      </c>
    </row>
    <row r="214" spans="1:14" ht="15">
      <c r="A214" s="44">
        <v>134</v>
      </c>
      <c r="B214" s="12" t="s">
        <v>10</v>
      </c>
      <c r="C214" s="4">
        <f>SUM(D214:H214)</f>
        <v>0</v>
      </c>
      <c r="D214" s="4">
        <v>0</v>
      </c>
      <c r="E214" s="21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1" t="s">
        <v>6</v>
      </c>
    </row>
    <row r="215" spans="1:14" ht="97.5" customHeight="1">
      <c r="A215" s="44">
        <v>135</v>
      </c>
      <c r="B215" s="12" t="s">
        <v>35</v>
      </c>
      <c r="C215" s="4">
        <f aca="true" t="shared" si="32" ref="C215:H215">SUM(C216:C219)</f>
        <v>0</v>
      </c>
      <c r="D215" s="4">
        <f t="shared" si="32"/>
        <v>0</v>
      </c>
      <c r="E215" s="21">
        <f t="shared" si="32"/>
        <v>0</v>
      </c>
      <c r="F215" s="4">
        <f t="shared" si="32"/>
        <v>0</v>
      </c>
      <c r="G215" s="4">
        <v>0</v>
      </c>
      <c r="H215" s="4">
        <f t="shared" si="32"/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1" t="s">
        <v>144</v>
      </c>
    </row>
    <row r="216" spans="1:14" ht="15">
      <c r="A216" s="44">
        <v>136</v>
      </c>
      <c r="B216" s="12" t="s">
        <v>7</v>
      </c>
      <c r="C216" s="4">
        <f>SUM(D216:H216)</f>
        <v>0</v>
      </c>
      <c r="D216" s="4">
        <v>0</v>
      </c>
      <c r="E216" s="21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1" t="s">
        <v>6</v>
      </c>
    </row>
    <row r="217" spans="1:14" ht="15">
      <c r="A217" s="44">
        <v>137</v>
      </c>
      <c r="B217" s="12" t="s">
        <v>8</v>
      </c>
      <c r="C217" s="4">
        <f>SUM(D217:H217)</f>
        <v>0</v>
      </c>
      <c r="D217" s="4">
        <v>0</v>
      </c>
      <c r="E217" s="21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1" t="s">
        <v>6</v>
      </c>
    </row>
    <row r="218" spans="1:14" ht="15">
      <c r="A218" s="44">
        <v>138</v>
      </c>
      <c r="B218" s="12" t="s">
        <v>9</v>
      </c>
      <c r="C218" s="4">
        <f>SUM(D218:H218)</f>
        <v>0</v>
      </c>
      <c r="D218" s="4">
        <v>0</v>
      </c>
      <c r="E218" s="21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1" t="s">
        <v>6</v>
      </c>
    </row>
    <row r="219" spans="1:14" ht="15">
      <c r="A219" s="44">
        <v>139</v>
      </c>
      <c r="B219" s="12" t="s">
        <v>10</v>
      </c>
      <c r="C219" s="4">
        <f>SUM(D219:H219)</f>
        <v>0</v>
      </c>
      <c r="D219" s="4">
        <v>0</v>
      </c>
      <c r="E219" s="21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1" t="s">
        <v>6</v>
      </c>
    </row>
    <row r="220" spans="1:14" ht="79.5" customHeight="1">
      <c r="A220" s="44">
        <v>140</v>
      </c>
      <c r="B220" s="12" t="s">
        <v>36</v>
      </c>
      <c r="C220" s="4">
        <f aca="true" t="shared" si="33" ref="C220:H220">SUM(C221:C224)</f>
        <v>0</v>
      </c>
      <c r="D220" s="4">
        <f t="shared" si="33"/>
        <v>0</v>
      </c>
      <c r="E220" s="21">
        <f t="shared" si="33"/>
        <v>0</v>
      </c>
      <c r="F220" s="4">
        <f t="shared" si="33"/>
        <v>0</v>
      </c>
      <c r="G220" s="4">
        <f t="shared" si="33"/>
        <v>0</v>
      </c>
      <c r="H220" s="4">
        <f t="shared" si="33"/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1" t="s">
        <v>144</v>
      </c>
    </row>
    <row r="221" spans="1:14" ht="15">
      <c r="A221" s="44">
        <v>141</v>
      </c>
      <c r="B221" s="12" t="s">
        <v>7</v>
      </c>
      <c r="C221" s="4">
        <v>0</v>
      </c>
      <c r="D221" s="4">
        <v>0</v>
      </c>
      <c r="E221" s="21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1" t="s">
        <v>6</v>
      </c>
    </row>
    <row r="222" spans="1:14" ht="15">
      <c r="A222" s="44">
        <v>142</v>
      </c>
      <c r="B222" s="12" t="s">
        <v>8</v>
      </c>
      <c r="C222" s="4">
        <v>0</v>
      </c>
      <c r="D222" s="4">
        <v>0</v>
      </c>
      <c r="E222" s="21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1" t="s">
        <v>6</v>
      </c>
    </row>
    <row r="223" spans="1:14" ht="15">
      <c r="A223" s="44">
        <v>143</v>
      </c>
      <c r="B223" s="12" t="s">
        <v>9</v>
      </c>
      <c r="C223" s="4">
        <f>SUM(D223:H223)</f>
        <v>0</v>
      </c>
      <c r="D223" s="4">
        <v>0</v>
      </c>
      <c r="E223" s="21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1" t="s">
        <v>6</v>
      </c>
    </row>
    <row r="224" spans="1:14" ht="15">
      <c r="A224" s="44">
        <v>144</v>
      </c>
      <c r="B224" s="12" t="s">
        <v>10</v>
      </c>
      <c r="C224" s="4">
        <f>SUM(D224:H224)</f>
        <v>0</v>
      </c>
      <c r="D224" s="4">
        <v>0</v>
      </c>
      <c r="E224" s="21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1" t="s">
        <v>6</v>
      </c>
    </row>
    <row r="225" spans="1:14" ht="78">
      <c r="A225" s="44">
        <v>145</v>
      </c>
      <c r="B225" s="12" t="s">
        <v>43</v>
      </c>
      <c r="C225" s="4">
        <f>SUM(C227:C231)</f>
        <v>1838.4</v>
      </c>
      <c r="D225" s="4">
        <f>SUM(D227:D231)</f>
        <v>0</v>
      </c>
      <c r="E225" s="21">
        <f>SUM(E227:E231)</f>
        <v>700</v>
      </c>
      <c r="F225" s="4">
        <f>SUM(F227:F231)</f>
        <v>1138.4</v>
      </c>
      <c r="G225" s="4">
        <f>SUM(G227:G231)</f>
        <v>0</v>
      </c>
      <c r="H225" s="4">
        <f>H228+H229</f>
        <v>0</v>
      </c>
      <c r="I225" s="4">
        <f>SUM(I227:I231)</f>
        <v>0</v>
      </c>
      <c r="J225" s="4">
        <v>0</v>
      </c>
      <c r="K225" s="4">
        <v>0</v>
      </c>
      <c r="L225" s="4">
        <v>0</v>
      </c>
      <c r="M225" s="4">
        <v>0</v>
      </c>
      <c r="N225" s="1" t="s">
        <v>144</v>
      </c>
    </row>
    <row r="226" spans="1:14" ht="15">
      <c r="A226" s="44">
        <v>146</v>
      </c>
      <c r="B226" s="12" t="s">
        <v>115</v>
      </c>
      <c r="C226" s="4">
        <v>0</v>
      </c>
      <c r="D226" s="4">
        <v>0</v>
      </c>
      <c r="E226" s="21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1"/>
    </row>
    <row r="227" spans="1:14" ht="15">
      <c r="A227" s="44">
        <v>147</v>
      </c>
      <c r="B227" s="12" t="s">
        <v>7</v>
      </c>
      <c r="C227" s="4">
        <v>0</v>
      </c>
      <c r="D227" s="4">
        <v>0</v>
      </c>
      <c r="E227" s="21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1" t="s">
        <v>6</v>
      </c>
    </row>
    <row r="228" spans="1:14" ht="15">
      <c r="A228" s="44">
        <v>148</v>
      </c>
      <c r="B228" s="12" t="s">
        <v>8</v>
      </c>
      <c r="C228" s="4">
        <v>0</v>
      </c>
      <c r="D228" s="4">
        <v>0</v>
      </c>
      <c r="E228" s="21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1" t="s">
        <v>6</v>
      </c>
    </row>
    <row r="229" spans="1:14" ht="15">
      <c r="A229" s="44">
        <v>149</v>
      </c>
      <c r="B229" s="12" t="s">
        <v>37</v>
      </c>
      <c r="C229" s="4">
        <f>SUM(D229:H229)</f>
        <v>1838.4</v>
      </c>
      <c r="D229" s="4">
        <v>0</v>
      </c>
      <c r="E229" s="21">
        <v>700</v>
      </c>
      <c r="F229" s="4">
        <v>1138.4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1" t="s">
        <v>6</v>
      </c>
    </row>
    <row r="230" spans="1:14" ht="30.75">
      <c r="A230" s="44" t="s">
        <v>141</v>
      </c>
      <c r="B230" s="12" t="s">
        <v>38</v>
      </c>
      <c r="C230" s="4">
        <v>0</v>
      </c>
      <c r="D230" s="4">
        <v>0</v>
      </c>
      <c r="E230" s="21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1"/>
    </row>
    <row r="231" spans="1:14" ht="15">
      <c r="A231" s="44">
        <v>150</v>
      </c>
      <c r="B231" s="12" t="s">
        <v>10</v>
      </c>
      <c r="C231" s="4">
        <f>SUM(D231:H231)</f>
        <v>0</v>
      </c>
      <c r="D231" s="4">
        <v>0</v>
      </c>
      <c r="E231" s="21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1" t="s">
        <v>6</v>
      </c>
    </row>
    <row r="232" spans="1:14" ht="78">
      <c r="A232" s="44">
        <v>151</v>
      </c>
      <c r="B232" s="12" t="s">
        <v>131</v>
      </c>
      <c r="C232" s="4">
        <v>1198</v>
      </c>
      <c r="D232" s="4"/>
      <c r="E232" s="21"/>
      <c r="F232" s="4"/>
      <c r="G232" s="4"/>
      <c r="H232" s="4">
        <v>1198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1" t="s">
        <v>144</v>
      </c>
    </row>
    <row r="233" spans="1:14" ht="15">
      <c r="A233" s="44">
        <v>152</v>
      </c>
      <c r="B233" s="12" t="s">
        <v>115</v>
      </c>
      <c r="C233" s="4">
        <v>0</v>
      </c>
      <c r="D233" s="4"/>
      <c r="E233" s="21"/>
      <c r="F233" s="4"/>
      <c r="G233" s="4"/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1" t="s">
        <v>6</v>
      </c>
    </row>
    <row r="234" spans="1:14" ht="15">
      <c r="A234" s="44">
        <v>153</v>
      </c>
      <c r="B234" s="12" t="s">
        <v>7</v>
      </c>
      <c r="C234" s="4">
        <v>0</v>
      </c>
      <c r="D234" s="4"/>
      <c r="E234" s="21"/>
      <c r="F234" s="4"/>
      <c r="G234" s="4"/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1" t="s">
        <v>6</v>
      </c>
    </row>
    <row r="235" spans="1:14" ht="15">
      <c r="A235" s="44">
        <v>154</v>
      </c>
      <c r="B235" s="12" t="s">
        <v>8</v>
      </c>
      <c r="C235" s="4">
        <v>0</v>
      </c>
      <c r="D235" s="4"/>
      <c r="E235" s="21"/>
      <c r="F235" s="4"/>
      <c r="G235" s="4"/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1" t="s">
        <v>6</v>
      </c>
    </row>
    <row r="236" spans="1:14" ht="15">
      <c r="A236" s="44">
        <v>155</v>
      </c>
      <c r="B236" s="12" t="s">
        <v>37</v>
      </c>
      <c r="C236" s="4">
        <v>1198</v>
      </c>
      <c r="D236" s="4"/>
      <c r="E236" s="21"/>
      <c r="F236" s="4"/>
      <c r="G236" s="4"/>
      <c r="H236" s="4">
        <v>1198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1" t="s">
        <v>6</v>
      </c>
    </row>
    <row r="237" spans="1:14" ht="30.75">
      <c r="A237" s="44" t="s">
        <v>142</v>
      </c>
      <c r="B237" s="12" t="s">
        <v>38</v>
      </c>
      <c r="C237" s="4">
        <v>0</v>
      </c>
      <c r="D237" s="4"/>
      <c r="E237" s="21"/>
      <c r="F237" s="4"/>
      <c r="G237" s="4"/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1" t="s">
        <v>6</v>
      </c>
    </row>
    <row r="238" spans="1:14" ht="15">
      <c r="A238" s="44">
        <v>156</v>
      </c>
      <c r="B238" s="12" t="s">
        <v>10</v>
      </c>
      <c r="C238" s="4">
        <v>0</v>
      </c>
      <c r="D238" s="4"/>
      <c r="E238" s="21"/>
      <c r="F238" s="4"/>
      <c r="G238" s="4"/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1" t="s">
        <v>6</v>
      </c>
    </row>
    <row r="239" spans="1:14" ht="15">
      <c r="A239" s="45">
        <v>157</v>
      </c>
      <c r="B239" s="62" t="s">
        <v>137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</row>
    <row r="240" spans="1:14" ht="30.75">
      <c r="A240" s="44">
        <v>158</v>
      </c>
      <c r="B240" s="12" t="s">
        <v>24</v>
      </c>
      <c r="C240" s="47">
        <v>199351</v>
      </c>
      <c r="D240" s="4"/>
      <c r="E240" s="4"/>
      <c r="F240" s="4"/>
      <c r="G240" s="4"/>
      <c r="H240" s="4">
        <f>SUM(H241:H244)</f>
        <v>3526</v>
      </c>
      <c r="I240" s="31">
        <v>109248.3</v>
      </c>
      <c r="J240" s="4">
        <v>86576.7</v>
      </c>
      <c r="K240" s="4">
        <v>0</v>
      </c>
      <c r="L240" s="4">
        <v>0</v>
      </c>
      <c r="M240" s="4">
        <v>0</v>
      </c>
      <c r="N240" s="1" t="s">
        <v>6</v>
      </c>
    </row>
    <row r="241" spans="1:14" ht="15">
      <c r="A241" s="44">
        <v>159</v>
      </c>
      <c r="B241" s="12" t="s">
        <v>7</v>
      </c>
      <c r="C241" s="15">
        <v>0</v>
      </c>
      <c r="D241" s="4"/>
      <c r="E241" s="4"/>
      <c r="F241" s="4"/>
      <c r="G241" s="4"/>
      <c r="H241" s="4">
        <f>H266+H272</f>
        <v>0</v>
      </c>
      <c r="I241" s="31">
        <v>0</v>
      </c>
      <c r="J241" s="31">
        <v>0</v>
      </c>
      <c r="K241" s="4">
        <v>0</v>
      </c>
      <c r="L241" s="4">
        <v>0</v>
      </c>
      <c r="M241" s="4">
        <v>0</v>
      </c>
      <c r="N241" s="1" t="s">
        <v>6</v>
      </c>
    </row>
    <row r="242" spans="1:14" ht="15">
      <c r="A242" s="44">
        <v>160</v>
      </c>
      <c r="B242" s="12" t="s">
        <v>8</v>
      </c>
      <c r="C242" s="31">
        <v>95000</v>
      </c>
      <c r="D242" s="4"/>
      <c r="E242" s="4"/>
      <c r="F242" s="4"/>
      <c r="G242" s="4"/>
      <c r="H242" s="4">
        <f>H248+H267+H273+H278</f>
        <v>0</v>
      </c>
      <c r="I242" s="31">
        <v>95000</v>
      </c>
      <c r="J242" s="31">
        <v>0</v>
      </c>
      <c r="K242" s="4">
        <v>0</v>
      </c>
      <c r="L242" s="4">
        <v>0</v>
      </c>
      <c r="M242" s="4">
        <v>0</v>
      </c>
      <c r="N242" s="1" t="s">
        <v>6</v>
      </c>
    </row>
    <row r="243" spans="1:14" ht="15">
      <c r="A243" s="44">
        <v>161</v>
      </c>
      <c r="B243" s="12" t="s">
        <v>9</v>
      </c>
      <c r="C243" s="15">
        <v>101251</v>
      </c>
      <c r="D243" s="4"/>
      <c r="E243" s="4"/>
      <c r="F243" s="4"/>
      <c r="G243" s="4"/>
      <c r="H243" s="4">
        <f>H249+H268+H274</f>
        <v>3526</v>
      </c>
      <c r="I243" s="31">
        <v>12178.3</v>
      </c>
      <c r="J243" s="27">
        <v>85546.7</v>
      </c>
      <c r="K243" s="4">
        <v>0</v>
      </c>
      <c r="L243" s="4">
        <v>0</v>
      </c>
      <c r="M243" s="4">
        <v>0</v>
      </c>
      <c r="N243" s="1" t="s">
        <v>6</v>
      </c>
    </row>
    <row r="244" spans="1:14" ht="15">
      <c r="A244" s="44">
        <v>162</v>
      </c>
      <c r="B244" s="12" t="s">
        <v>10</v>
      </c>
      <c r="C244" s="47">
        <v>3100</v>
      </c>
      <c r="D244" s="4"/>
      <c r="E244" s="4"/>
      <c r="F244" s="4"/>
      <c r="G244" s="4"/>
      <c r="H244" s="4">
        <f>H250+H269+H275</f>
        <v>0</v>
      </c>
      <c r="I244" s="31">
        <v>2070</v>
      </c>
      <c r="J244" s="31">
        <v>1030</v>
      </c>
      <c r="K244" s="4">
        <v>0</v>
      </c>
      <c r="L244" s="4">
        <v>0</v>
      </c>
      <c r="M244" s="4">
        <v>0</v>
      </c>
      <c r="N244" s="1" t="s">
        <v>6</v>
      </c>
    </row>
    <row r="245" spans="1:14" ht="15">
      <c r="A245" s="44">
        <v>163</v>
      </c>
      <c r="B245" s="60" t="s">
        <v>22</v>
      </c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1"/>
    </row>
    <row r="246" spans="1:14" ht="30.75">
      <c r="A246" s="44">
        <v>164</v>
      </c>
      <c r="B246" s="12" t="s">
        <v>23</v>
      </c>
      <c r="C246" s="47">
        <v>199351</v>
      </c>
      <c r="D246" s="15"/>
      <c r="E246" s="35"/>
      <c r="F246" s="31"/>
      <c r="G246" s="31"/>
      <c r="H246" s="31">
        <f>SUM(H247:H250)</f>
        <v>3526</v>
      </c>
      <c r="I246" s="31">
        <v>109248.3</v>
      </c>
      <c r="J246" s="4">
        <v>86576.7</v>
      </c>
      <c r="K246" s="4">
        <v>0</v>
      </c>
      <c r="L246" s="4">
        <v>0</v>
      </c>
      <c r="M246" s="4">
        <v>0</v>
      </c>
      <c r="N246" s="24" t="s">
        <v>6</v>
      </c>
    </row>
    <row r="247" spans="1:14" ht="15">
      <c r="A247" s="44">
        <v>165</v>
      </c>
      <c r="B247" s="12" t="s">
        <v>7</v>
      </c>
      <c r="C247" s="15">
        <v>0</v>
      </c>
      <c r="D247" s="15"/>
      <c r="E247" s="35"/>
      <c r="F247" s="31"/>
      <c r="G247" s="31"/>
      <c r="H247" s="31">
        <f>H252+H260+H269+H275+H285+H290+H295+H301+H307</f>
        <v>0</v>
      </c>
      <c r="I247" s="31">
        <v>0</v>
      </c>
      <c r="J247" s="31">
        <v>0</v>
      </c>
      <c r="K247" s="15">
        <v>0</v>
      </c>
      <c r="L247" s="15">
        <v>0</v>
      </c>
      <c r="M247" s="15">
        <v>0</v>
      </c>
      <c r="N247" s="24" t="s">
        <v>6</v>
      </c>
    </row>
    <row r="248" spans="1:14" ht="15">
      <c r="A248" s="44">
        <v>166</v>
      </c>
      <c r="B248" s="12" t="s">
        <v>8</v>
      </c>
      <c r="C248" s="31">
        <v>95000</v>
      </c>
      <c r="D248" s="31"/>
      <c r="E248" s="31"/>
      <c r="F248" s="31"/>
      <c r="G248" s="31"/>
      <c r="H248" s="31">
        <f>H253+H261+H270+H276+H286+H291+H296+H302+H308</f>
        <v>0</v>
      </c>
      <c r="I248" s="31">
        <v>95000</v>
      </c>
      <c r="J248" s="31">
        <v>0</v>
      </c>
      <c r="K248" s="15">
        <v>0</v>
      </c>
      <c r="L248" s="15">
        <v>0</v>
      </c>
      <c r="M248" s="15">
        <v>0</v>
      </c>
      <c r="N248" s="24" t="s">
        <v>6</v>
      </c>
    </row>
    <row r="249" spans="1:14" ht="15">
      <c r="A249" s="44">
        <v>167</v>
      </c>
      <c r="B249" s="12" t="s">
        <v>9</v>
      </c>
      <c r="C249" s="15">
        <v>101251</v>
      </c>
      <c r="D249" s="15"/>
      <c r="E249" s="35"/>
      <c r="F249" s="31"/>
      <c r="G249" s="31"/>
      <c r="H249" s="31">
        <v>3526</v>
      </c>
      <c r="I249" s="31">
        <v>12178.3</v>
      </c>
      <c r="J249" s="27">
        <v>85546.7</v>
      </c>
      <c r="K249" s="27">
        <v>0</v>
      </c>
      <c r="L249" s="27">
        <v>0</v>
      </c>
      <c r="M249" s="27">
        <v>0</v>
      </c>
      <c r="N249" s="24" t="s">
        <v>6</v>
      </c>
    </row>
    <row r="250" spans="1:14" ht="15">
      <c r="A250" s="44">
        <v>168</v>
      </c>
      <c r="B250" s="12" t="s">
        <v>10</v>
      </c>
      <c r="C250" s="47">
        <v>3100</v>
      </c>
      <c r="D250" s="15"/>
      <c r="E250" s="35"/>
      <c r="F250" s="31"/>
      <c r="G250" s="31"/>
      <c r="H250" s="31">
        <f>H256+H264+H273+H288+H293+H298+H305+H312</f>
        <v>0</v>
      </c>
      <c r="I250" s="31">
        <v>2070</v>
      </c>
      <c r="J250" s="31">
        <v>1030</v>
      </c>
      <c r="K250" s="15">
        <v>0</v>
      </c>
      <c r="L250" s="15">
        <v>0</v>
      </c>
      <c r="M250" s="15">
        <v>0</v>
      </c>
      <c r="N250" s="24" t="s">
        <v>6</v>
      </c>
    </row>
    <row r="251" spans="1:14" ht="46.5">
      <c r="A251" s="44">
        <v>169</v>
      </c>
      <c r="B251" s="41" t="s">
        <v>133</v>
      </c>
      <c r="C251" s="6">
        <v>195825</v>
      </c>
      <c r="D251" s="6"/>
      <c r="E251" s="22"/>
      <c r="F251" s="6"/>
      <c r="G251" s="6"/>
      <c r="H251" s="6"/>
      <c r="I251" s="6">
        <v>109248.3</v>
      </c>
      <c r="J251" s="6">
        <v>86576.7</v>
      </c>
      <c r="K251" s="4">
        <v>0</v>
      </c>
      <c r="L251" s="4">
        <v>0</v>
      </c>
      <c r="M251" s="4">
        <v>0</v>
      </c>
      <c r="N251" s="1" t="s">
        <v>135</v>
      </c>
    </row>
    <row r="252" spans="1:14" ht="15">
      <c r="A252" s="44">
        <v>170</v>
      </c>
      <c r="B252" s="41" t="s">
        <v>115</v>
      </c>
      <c r="C252" s="6">
        <v>191108.3</v>
      </c>
      <c r="D252" s="6"/>
      <c r="E252" s="22"/>
      <c r="F252" s="6"/>
      <c r="G252" s="6"/>
      <c r="H252" s="6">
        <v>0</v>
      </c>
      <c r="I252" s="6">
        <v>106797.7</v>
      </c>
      <c r="J252" s="6">
        <v>84310.6</v>
      </c>
      <c r="K252" s="4">
        <v>0</v>
      </c>
      <c r="L252" s="4">
        <v>0</v>
      </c>
      <c r="M252" s="4">
        <v>0</v>
      </c>
      <c r="N252" s="1" t="s">
        <v>6</v>
      </c>
    </row>
    <row r="253" spans="1:14" ht="15">
      <c r="A253" s="44">
        <v>171</v>
      </c>
      <c r="B253" s="41" t="s">
        <v>7</v>
      </c>
      <c r="C253" s="6">
        <v>0</v>
      </c>
      <c r="D253" s="6"/>
      <c r="E253" s="22"/>
      <c r="F253" s="6"/>
      <c r="G253" s="6"/>
      <c r="H253" s="6">
        <v>0</v>
      </c>
      <c r="I253" s="6">
        <v>0</v>
      </c>
      <c r="J253" s="6">
        <v>0</v>
      </c>
      <c r="K253" s="4">
        <v>0</v>
      </c>
      <c r="L253" s="4">
        <v>0</v>
      </c>
      <c r="M253" s="4">
        <v>0</v>
      </c>
      <c r="N253" s="1" t="s">
        <v>6</v>
      </c>
    </row>
    <row r="254" spans="1:14" ht="15">
      <c r="A254" s="44">
        <v>172</v>
      </c>
      <c r="B254" s="41" t="s">
        <v>8</v>
      </c>
      <c r="C254" s="6">
        <v>95000</v>
      </c>
      <c r="D254" s="6"/>
      <c r="E254" s="22"/>
      <c r="F254" s="6"/>
      <c r="G254" s="6"/>
      <c r="H254" s="6">
        <v>0</v>
      </c>
      <c r="I254" s="6">
        <v>95000</v>
      </c>
      <c r="J254" s="6">
        <v>0</v>
      </c>
      <c r="K254" s="4">
        <v>0</v>
      </c>
      <c r="L254" s="4">
        <v>0</v>
      </c>
      <c r="M254" s="4">
        <v>0</v>
      </c>
      <c r="N254" s="1" t="s">
        <v>6</v>
      </c>
    </row>
    <row r="255" spans="1:14" ht="15">
      <c r="A255" s="44">
        <v>173</v>
      </c>
      <c r="B255" s="41" t="s">
        <v>145</v>
      </c>
      <c r="C255" s="6">
        <v>97725</v>
      </c>
      <c r="D255" s="6"/>
      <c r="E255" s="22"/>
      <c r="F255" s="6"/>
      <c r="G255" s="6"/>
      <c r="H255" s="6"/>
      <c r="I255" s="6">
        <v>12178.3</v>
      </c>
      <c r="J255" s="6">
        <v>85546.7</v>
      </c>
      <c r="K255" s="4">
        <v>0</v>
      </c>
      <c r="L255" s="4">
        <v>0</v>
      </c>
      <c r="M255" s="4">
        <v>0</v>
      </c>
      <c r="N255" s="1" t="s">
        <v>6</v>
      </c>
    </row>
    <row r="256" spans="1:14" ht="30.75">
      <c r="A256" s="44" t="s">
        <v>143</v>
      </c>
      <c r="B256" s="41" t="s">
        <v>147</v>
      </c>
      <c r="C256" s="6">
        <v>93008.3</v>
      </c>
      <c r="D256" s="6"/>
      <c r="E256" s="22"/>
      <c r="F256" s="6"/>
      <c r="G256" s="6"/>
      <c r="H256" s="6">
        <v>0</v>
      </c>
      <c r="I256" s="6">
        <v>9727.7</v>
      </c>
      <c r="J256" s="6">
        <v>83280.6</v>
      </c>
      <c r="K256" s="4">
        <v>0</v>
      </c>
      <c r="L256" s="4">
        <v>0</v>
      </c>
      <c r="M256" s="4">
        <v>0</v>
      </c>
      <c r="N256" s="1" t="s">
        <v>6</v>
      </c>
    </row>
    <row r="257" spans="1:14" ht="15">
      <c r="A257" s="44" t="s">
        <v>146</v>
      </c>
      <c r="B257" s="41" t="s">
        <v>148</v>
      </c>
      <c r="C257" s="6">
        <v>4716.7</v>
      </c>
      <c r="D257" s="6"/>
      <c r="E257" s="22"/>
      <c r="F257" s="6"/>
      <c r="G257" s="6"/>
      <c r="H257" s="6"/>
      <c r="I257" s="6">
        <v>2450.6</v>
      </c>
      <c r="J257" s="6">
        <v>2266.1</v>
      </c>
      <c r="K257" s="4"/>
      <c r="L257" s="4"/>
      <c r="M257" s="4"/>
      <c r="N257" s="1"/>
    </row>
    <row r="258" spans="1:14" ht="15">
      <c r="A258" s="44">
        <v>174</v>
      </c>
      <c r="B258" s="41" t="s">
        <v>10</v>
      </c>
      <c r="C258" s="6">
        <v>3100</v>
      </c>
      <c r="D258" s="6"/>
      <c r="E258" s="22"/>
      <c r="F258" s="6"/>
      <c r="G258" s="6"/>
      <c r="H258" s="6">
        <v>0</v>
      </c>
      <c r="I258" s="6">
        <v>2070</v>
      </c>
      <c r="J258" s="6">
        <v>1030</v>
      </c>
      <c r="K258" s="4">
        <v>0</v>
      </c>
      <c r="L258" s="4">
        <v>0</v>
      </c>
      <c r="M258" s="4">
        <v>0</v>
      </c>
      <c r="N258" s="1" t="s">
        <v>6</v>
      </c>
    </row>
    <row r="259" spans="1:14" ht="62.25">
      <c r="A259" s="44">
        <v>175</v>
      </c>
      <c r="B259" s="12" t="s">
        <v>134</v>
      </c>
      <c r="C259" s="4">
        <f>SUM(C260:C263)</f>
        <v>3526</v>
      </c>
      <c r="D259" s="4"/>
      <c r="E259" s="21"/>
      <c r="F259" s="4"/>
      <c r="G259" s="4"/>
      <c r="H259" s="4">
        <f>SUM(H260:H263)</f>
        <v>3526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1" t="s">
        <v>136</v>
      </c>
    </row>
    <row r="260" spans="1:14" ht="15">
      <c r="A260" s="44">
        <v>176</v>
      </c>
      <c r="B260" s="12" t="s">
        <v>7</v>
      </c>
      <c r="C260" s="4">
        <v>0</v>
      </c>
      <c r="D260" s="4"/>
      <c r="E260" s="21"/>
      <c r="F260" s="4"/>
      <c r="G260" s="4"/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1" t="s">
        <v>6</v>
      </c>
    </row>
    <row r="261" spans="1:14" ht="15">
      <c r="A261" s="44">
        <v>177</v>
      </c>
      <c r="B261" s="12" t="s">
        <v>8</v>
      </c>
      <c r="C261" s="4">
        <v>0</v>
      </c>
      <c r="D261" s="4"/>
      <c r="E261" s="21"/>
      <c r="F261" s="4"/>
      <c r="G261" s="4"/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1" t="s">
        <v>6</v>
      </c>
    </row>
    <row r="262" spans="1:14" ht="15">
      <c r="A262" s="44">
        <v>178</v>
      </c>
      <c r="B262" s="12" t="s">
        <v>9</v>
      </c>
      <c r="C262" s="4">
        <f>SUM(D262:H262)</f>
        <v>3526</v>
      </c>
      <c r="D262" s="4"/>
      <c r="E262" s="21"/>
      <c r="F262" s="4"/>
      <c r="G262" s="4"/>
      <c r="H262" s="4">
        <v>3526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1" t="s">
        <v>6</v>
      </c>
    </row>
    <row r="263" spans="1:14" ht="15">
      <c r="A263" s="44">
        <v>179</v>
      </c>
      <c r="B263" s="12" t="s">
        <v>10</v>
      </c>
      <c r="C263" s="4">
        <f>SUM(D263:H263)</f>
        <v>0</v>
      </c>
      <c r="D263" s="4"/>
      <c r="E263" s="21"/>
      <c r="F263" s="4"/>
      <c r="G263" s="4"/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1" t="s">
        <v>6</v>
      </c>
    </row>
    <row r="264" spans="1:14" ht="147" customHeight="1">
      <c r="A264" s="44">
        <v>180</v>
      </c>
      <c r="B264" s="12" t="s">
        <v>138</v>
      </c>
      <c r="C264" s="4">
        <f>SUM(C265:C268)</f>
        <v>0</v>
      </c>
      <c r="D264" s="4"/>
      <c r="E264" s="21"/>
      <c r="F264" s="4"/>
      <c r="G264" s="4"/>
      <c r="H264" s="4">
        <f>SUM(H265:H268)</f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1" t="s">
        <v>136</v>
      </c>
    </row>
    <row r="265" spans="1:14" ht="15">
      <c r="A265" s="44">
        <v>181</v>
      </c>
      <c r="B265" s="12" t="s">
        <v>7</v>
      </c>
      <c r="C265" s="4">
        <v>0</v>
      </c>
      <c r="D265" s="4"/>
      <c r="E265" s="21"/>
      <c r="F265" s="4"/>
      <c r="G265" s="4"/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1" t="s">
        <v>6</v>
      </c>
    </row>
    <row r="266" spans="1:14" ht="15">
      <c r="A266" s="44">
        <v>182</v>
      </c>
      <c r="B266" s="12" t="s">
        <v>8</v>
      </c>
      <c r="C266" s="4">
        <v>0</v>
      </c>
      <c r="D266" s="4"/>
      <c r="E266" s="21"/>
      <c r="F266" s="4"/>
      <c r="G266" s="4"/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1" t="s">
        <v>6</v>
      </c>
    </row>
    <row r="267" spans="1:14" ht="15">
      <c r="A267" s="44">
        <v>183</v>
      </c>
      <c r="B267" s="12" t="s">
        <v>9</v>
      </c>
      <c r="C267" s="4">
        <f>SUM(D267:H267)</f>
        <v>0</v>
      </c>
      <c r="D267" s="4"/>
      <c r="E267" s="21"/>
      <c r="F267" s="4"/>
      <c r="G267" s="4"/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1" t="s">
        <v>6</v>
      </c>
    </row>
    <row r="268" spans="1:14" ht="15">
      <c r="A268" s="44">
        <v>184</v>
      </c>
      <c r="B268" s="12" t="s">
        <v>10</v>
      </c>
      <c r="C268" s="4">
        <f>SUM(D268:H268)</f>
        <v>0</v>
      </c>
      <c r="D268" s="4"/>
      <c r="E268" s="21"/>
      <c r="F268" s="4"/>
      <c r="G268" s="4"/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1" t="s">
        <v>6</v>
      </c>
    </row>
  </sheetData>
  <sheetProtection selectLockedCells="1" selectUnlockedCells="1"/>
  <mergeCells count="32">
    <mergeCell ref="B239:N239"/>
    <mergeCell ref="B245:N245"/>
    <mergeCell ref="B142:N142"/>
    <mergeCell ref="H6:H7"/>
    <mergeCell ref="I6:I7"/>
    <mergeCell ref="M6:M7"/>
    <mergeCell ref="F6:F7"/>
    <mergeCell ref="G6:G7"/>
    <mergeCell ref="N5:N7"/>
    <mergeCell ref="C6:C7"/>
    <mergeCell ref="H1:N1"/>
    <mergeCell ref="A2:N2"/>
    <mergeCell ref="A3:N3"/>
    <mergeCell ref="A5:A7"/>
    <mergeCell ref="B5:B7"/>
    <mergeCell ref="C5:H5"/>
    <mergeCell ref="D6:D7"/>
    <mergeCell ref="E6:E7"/>
    <mergeCell ref="B29:N29"/>
    <mergeCell ref="J6:J7"/>
    <mergeCell ref="K6:K7"/>
    <mergeCell ref="L6:L7"/>
    <mergeCell ref="B148:N148"/>
    <mergeCell ref="B154:N154"/>
    <mergeCell ref="B172:N172"/>
    <mergeCell ref="B35:N35"/>
    <mergeCell ref="B41:N41"/>
    <mergeCell ref="B47:N47"/>
    <mergeCell ref="B53:N53"/>
    <mergeCell ref="B59:N59"/>
    <mergeCell ref="B160:N160"/>
    <mergeCell ref="B166:N166"/>
  </mergeCells>
  <printOptions horizontalCentered="1"/>
  <pageMargins left="0.31496062992125984" right="0.31496062992125984" top="0.35433070866141736" bottom="0.35433070866141736" header="0.5118110236220472" footer="0.5118110236220472"/>
  <pageSetup fitToHeight="25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Архитектор</dc:creator>
  <cp:keywords/>
  <dc:description/>
  <cp:lastModifiedBy>1</cp:lastModifiedBy>
  <cp:lastPrinted>2023-02-20T15:43:44Z</cp:lastPrinted>
  <dcterms:created xsi:type="dcterms:W3CDTF">2017-10-05T03:30:53Z</dcterms:created>
  <dcterms:modified xsi:type="dcterms:W3CDTF">2023-02-20T15:43:49Z</dcterms:modified>
  <cp:category/>
  <cp:version/>
  <cp:contentType/>
  <cp:contentStatus/>
</cp:coreProperties>
</file>