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1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'Лист1'!$A$1:$I$94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<sst xmlns="http://schemas.openxmlformats.org/spreadsheetml/2006/main" count="323" uniqueCount="125">
  <si>
    <t xml:space="preserve">ВСЕГО ПО МУНИЦИПАЛЬНОЙ ПРОГРАММЕ, В ТОМ ЧИСЛЕ   </t>
  </si>
  <si>
    <t xml:space="preserve">местный бюджет       </t>
  </si>
  <si>
    <t>областной бюджет</t>
  </si>
  <si>
    <t>Всего</t>
  </si>
  <si>
    <t>Номер строки целевых показателей, на достижение которых направлены мероприятия</t>
  </si>
  <si>
    <t>№ строки</t>
  </si>
  <si>
    <t>Объем расходов на выполнение мероприятия за счет источников ресурсного обеспечения, тыс.рублей</t>
  </si>
  <si>
    <t>х</t>
  </si>
  <si>
    <t>федеральный бюджет</t>
  </si>
  <si>
    <t>Наименование мероприятия/Источники расходов на финансирование</t>
  </si>
  <si>
    <t>Приложение № 2
к муниципальной программе
"Развитие информационного общества и формирование цифровой экономики на территории Асбестовского городского округа до 2024 года"</t>
  </si>
  <si>
    <t>"Развитие информационного общества и формирование цифровой экономики на территории Асбестовского городского округа до 2024 года"</t>
  </si>
  <si>
    <t>иные источники</t>
  </si>
  <si>
    <t xml:space="preserve">План мероприятий по выполнению муниципальной программы </t>
  </si>
  <si>
    <t>Подпрограмма 1. «Развитие информационного общества и формирование цифровой экономики на территории Асбестовского городского округа»</t>
  </si>
  <si>
    <t>Подпрограмма 2. «Развитие муниципального средства массовой информации – газета «Асбестовский рабочий» в Асбестовском городском округе»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</si>
  <si>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</si>
  <si>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</si>
  <si>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</si>
  <si>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</si>
  <si>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</si>
  <si>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</si>
  <si>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</si>
  <si>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</si>
  <si>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</si>
  <si>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</si>
  <si>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</si>
  <si>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</si>
  <si>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</si>
  <si>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</si>
  <si>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</si>
  <si>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</si>
  <si>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</si>
  <si>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</si>
  <si>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</si>
  <si>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</si>
  <si>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</si>
  <si>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</si>
  <si>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</si>
  <si>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</si>
  <si>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</si>
  <si>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</si>
  <si>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</si>
  <si>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</si>
  <si>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</si>
  <si>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</si>
  <si>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</si>
  <si>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</si>
  <si>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</si>
  <si>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</si>
  <si>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</si>
  <si>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</si>
  <si>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Х</t>
  </si>
  <si>
    <t>7</t>
  </si>
  <si>
    <r>
      <rPr>
        <b/>
        <sz val="12"/>
        <color indexed="8"/>
        <rFont val="Times New Roman"/>
        <family val="1"/>
      </rPr>
      <t xml:space="preserve">Мероприятие 1.1.  </t>
    </r>
    <r>
      <rPr>
        <sz val="12"/>
        <color indexed="8"/>
        <rFont val="Times New Roman"/>
        <family val="1"/>
      </rPr>
      <t>Обеспечение антивирусной защиты программного обеспечения, в том числе:</t>
    </r>
  </si>
  <si>
    <r>
      <rPr>
        <b/>
        <sz val="12"/>
        <color indexed="8"/>
        <rFont val="Times New Roman"/>
        <family val="1"/>
      </rPr>
      <t xml:space="preserve">Мероприятие 1.2.  </t>
    </r>
    <r>
      <rPr>
        <sz val="12"/>
        <color indexed="8"/>
        <rFont val="Times New Roman"/>
        <family val="1"/>
      </rPr>
      <t>Обеспечение защищенного соединения при передаче данных, в том числе:</t>
    </r>
  </si>
  <si>
    <r>
      <rPr>
        <b/>
        <sz val="12"/>
        <color indexed="8"/>
        <rFont val="Times New Roman"/>
        <family val="1"/>
      </rPr>
      <t xml:space="preserve">Мероприятие 1.3.  </t>
    </r>
    <r>
      <rPr>
        <sz val="12"/>
        <color indexed="8"/>
        <rFont val="Times New Roman"/>
        <family val="1"/>
      </rPr>
      <t>Обеспечение доступа к информационной системе "Система электронного документооборота Правительства Свердловской области", в том числе:</t>
    </r>
  </si>
  <si>
    <r>
      <rPr>
        <b/>
        <sz val="12"/>
        <color indexed="8"/>
        <rFont val="Times New Roman"/>
        <family val="1"/>
      </rPr>
      <t xml:space="preserve">Мероприятие 1.4.  </t>
    </r>
    <r>
      <rPr>
        <sz val="12"/>
        <color indexed="8"/>
        <rFont val="Times New Roman"/>
        <family val="1"/>
      </rPr>
      <t>Системное администрирование локальной вычислительной сети, серверных и рабочих станций, в том числе:</t>
    </r>
  </si>
  <si>
    <t>4,7</t>
  </si>
  <si>
    <r>
      <rPr>
        <b/>
        <sz val="12"/>
        <color indexed="8"/>
        <rFont val="Times New Roman"/>
        <family val="1"/>
      </rPr>
      <t xml:space="preserve">Мероприятие 1.5.  </t>
    </r>
    <r>
      <rPr>
        <sz val="12"/>
        <color indexed="8"/>
        <rFont val="Times New Roman"/>
        <family val="1"/>
      </rPr>
      <t>Сопровождение программно-апаратного комплекса  управления доступом и учета рабочего времени, в том числе:</t>
    </r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</si>
  <si>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</si>
  <si>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</si>
  <si>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</si>
  <si>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</si>
  <si>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</si>
  <si>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</si>
  <si>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</si>
  <si>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</si>
  <si>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</si>
  <si>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</si>
  <si>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</si>
  <si>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</si>
  <si>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</si>
  <si>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</si>
  <si>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</si>
  <si>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r>
      <rPr>
        <b/>
        <sz val="12"/>
        <rFont val="Times New Roman"/>
        <family val="1"/>
      </rPr>
      <t xml:space="preserve">Мероприятие 2.1. </t>
    </r>
    <r>
      <rPr>
        <sz val="12"/>
        <rFont val="Times New Roman"/>
        <family val="1"/>
      </rPr>
      <t>Изготовление специального выпуска газеты «Асбестовский рабочий» «Муниципальный вестник»</t>
    </r>
  </si>
  <si>
    <r>
      <rPr>
        <b/>
        <sz val="12"/>
        <rFont val="Times New Roman"/>
        <family val="1"/>
      </rPr>
      <t>Мероприятие 2.2.</t>
    </r>
    <r>
      <rPr>
        <sz val="12"/>
        <rFont val="Times New Roman"/>
        <family val="1"/>
      </rPr>
      <t xml:space="preserve">
Организация и обеспечение освещения социально значимых событий на территории Асбестовского городского округа, публикация социально значимой информации, освещение событий в политической, экономической, социальной и иных сферах, происходящих на территории Асбестовского городского округа, в газете «Асбестовский рабочий»
</t>
    </r>
  </si>
  <si>
    <r>
      <rPr>
        <b/>
        <sz val="12"/>
        <rFont val="Times New Roman"/>
        <family val="1"/>
      </rPr>
      <t>Мероприятие 2.3.</t>
    </r>
    <r>
      <rPr>
        <sz val="12"/>
        <rFont val="Times New Roman"/>
        <family val="1"/>
      </rPr>
      <t xml:space="preserve"> Оказание информационных услуг  в виде размещения на страницах газеты «Асбестовский рабочий» и в специальных выпусках газеты   информации, поздравлений, извещений, объявлений </t>
    </r>
  </si>
  <si>
    <r>
      <rPr>
        <b/>
        <sz val="12"/>
        <rFont val="Times New Roman"/>
        <family val="1"/>
      </rPr>
      <t xml:space="preserve">Мероприятие 2.4. </t>
    </r>
    <r>
      <rPr>
        <sz val="12"/>
        <rFont val="Times New Roman"/>
        <family val="1"/>
      </rPr>
      <t>Опубликование муниципальных правовых актов огранов местного самоуправления муниципального образования Асбестовский городской округ Свердловской области, проектов муниципальных правовых актов по вопросам местного значения и иной официальной информации в сетевом издании www.arasb.ru, имеющем доменное имя сайта в информационно-телекомуникационной сети Интернет htth://arasb.ru</t>
    </r>
  </si>
  <si>
    <t>10, 11</t>
  </si>
  <si>
    <t>16, 17</t>
  </si>
  <si>
    <r>
      <t xml:space="preserve">Мероприятие 1.6.  </t>
    </r>
    <r>
      <rPr>
        <sz val="12"/>
        <color indexed="8"/>
        <rFont val="Times New Roman"/>
        <family val="1"/>
      </rPr>
      <t>Техническое обслуживание и сопровождение системы видеонаблюдения, в том числе:</t>
    </r>
  </si>
  <si>
    <t>Подпрограмма 3. «Освещение деятельности органов местного самоуправления Асбестовского городского округа»</t>
  </si>
  <si>
    <r>
      <rPr>
        <b/>
        <sz val="12"/>
        <color indexed="8"/>
        <rFont val="Times New Roman"/>
        <family val="1"/>
      </rPr>
      <t>Мероприятие 3.3.</t>
    </r>
    <r>
      <rPr>
        <sz val="12"/>
        <color indexed="8"/>
        <rFont val="Times New Roman"/>
        <family val="1"/>
      </rPr>
      <t xml:space="preserve"> Организация и проведение прямой трансляции с использованием цифрового ТВ и сети "Интернет"</t>
    </r>
  </si>
  <si>
    <r>
      <rPr>
        <b/>
        <sz val="12"/>
        <color indexed="8"/>
        <rFont val="Times New Roman"/>
        <family val="1"/>
      </rPr>
      <t>Мероприятие 3.1.</t>
    </r>
    <r>
      <rPr>
        <sz val="12"/>
        <color indexed="8"/>
        <rFont val="Times New Roman"/>
        <family val="1"/>
      </rPr>
      <t xml:space="preserve"> Комплексная разработка брендбука Асбестовского городского округа</t>
    </r>
  </si>
  <si>
    <r>
      <t>Мероприятие 3.2.</t>
    </r>
    <r>
      <rPr>
        <sz val="12"/>
        <color indexed="8"/>
        <rFont val="Times New Roman"/>
        <family val="1"/>
      </rPr>
      <t xml:space="preserve"> Организация стационарной площадки онлайн-мероприятий в администрации Асбестовского городского округа</t>
    </r>
  </si>
  <si>
    <t>22, 23</t>
  </si>
  <si>
    <t>52.</t>
  </si>
  <si>
    <t>53.</t>
  </si>
  <si>
    <t>54.</t>
  </si>
  <si>
    <t>55.</t>
  </si>
  <si>
    <t>56.</t>
  </si>
  <si>
    <t>57.</t>
  </si>
  <si>
    <t>58.</t>
  </si>
  <si>
    <t>59.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</si>
  <si>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</si>
  <si>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</si>
  <si>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</si>
  <si>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</si>
  <si>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</si>
  <si>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</si>
  <si>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</si>
  <si>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</si>
  <si>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</si>
  <si>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</si>
  <si>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</si>
  <si>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 xml:space="preserve">ВСЕГО ПО ПОДПРОГРАММЕ 1, В ТОМ ЧИСЛЕ   </t>
  </si>
  <si>
    <t>x</t>
  </si>
  <si>
    <t>60.</t>
  </si>
  <si>
    <t xml:space="preserve">ВСЕГО ПО ПОДПРОГРАММЕ 2, В ТОМ ЧИСЛЕ   </t>
  </si>
  <si>
    <t xml:space="preserve">ВСЕГО ПО ПОДПРОГРАММЕ 3, В ТОМ ЧИСЛЕ   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</si>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</sst>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;[Red]0.00"/>
    <numFmt numFmtId="179" formatCode="#,##0.00;[Red]#,##0.00"/>
    <numFmt numFmtId="180" formatCode="#,##0.000;[Red]#,##0.000"/>
    <numFmt numFmtId="181" formatCode="0.000;[Red]0.000"/>
    <numFmt numFmtId="182" formatCode="0;[Red]0"/>
    <numFmt numFmtId="183" formatCode="0.0;[Red]0.0"/>
    <numFmt numFmtId="184" formatCode="#,##0.0;[Red]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Calibri"/>
      <family val="2"/>
    </font>
    <font>
      <b/>
      <sz val="9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5" fillId="0" borderId="0" xfId="0" applyFont="1" applyBorder="1" applyAlignment="1">
      <alignment vertical="top"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 vertical="top"/>
    </xf>
    <xf numFmtId="172" fontId="45" fillId="33" borderId="10" xfId="0" applyNumberFormat="1" applyFont="1" applyFill="1" applyBorder="1" applyAlignment="1">
      <alignment vertical="top" wrapText="1"/>
    </xf>
    <xf numFmtId="1" fontId="46" fillId="33" borderId="0" xfId="0" applyNumberFormat="1" applyFont="1" applyFill="1" applyAlignment="1">
      <alignment horizontal="center"/>
    </xf>
    <xf numFmtId="172" fontId="47" fillId="33" borderId="10" xfId="0" applyNumberFormat="1" applyFont="1" applyFill="1" applyBorder="1" applyAlignment="1">
      <alignment vertical="top" wrapText="1"/>
    </xf>
    <xf numFmtId="173" fontId="0" fillId="33" borderId="0" xfId="0" applyNumberFormat="1" applyFill="1" applyAlignment="1">
      <alignment/>
    </xf>
    <xf numFmtId="0" fontId="45" fillId="33" borderId="11" xfId="0" applyFont="1" applyFill="1" applyBorder="1" applyAlignment="1">
      <alignment horizontal="center" vertical="top"/>
    </xf>
    <xf numFmtId="0" fontId="48" fillId="33" borderId="0" xfId="0" applyFont="1" applyFill="1" applyAlignment="1">
      <alignment/>
    </xf>
    <xf numFmtId="1" fontId="49" fillId="33" borderId="10" xfId="0" applyNumberFormat="1" applyFont="1" applyFill="1" applyBorder="1" applyAlignment="1">
      <alignment horizontal="center" vertical="top"/>
    </xf>
    <xf numFmtId="1" fontId="49" fillId="33" borderId="10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 vertical="top"/>
    </xf>
    <xf numFmtId="0" fontId="50" fillId="0" borderId="0" xfId="0" applyFont="1" applyAlignment="1">
      <alignment horizontal="center" vertical="top"/>
    </xf>
    <xf numFmtId="0" fontId="45" fillId="0" borderId="0" xfId="0" applyFont="1" applyBorder="1" applyAlignment="1">
      <alignment horizontal="center" vertical="center" wrapText="1"/>
    </xf>
    <xf numFmtId="172" fontId="51" fillId="33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>
      <alignment horizontal="center" vertical="center" wrapText="1"/>
    </xf>
    <xf numFmtId="1" fontId="49" fillId="33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2" fontId="45" fillId="33" borderId="10" xfId="0" applyNumberFormat="1" applyFont="1" applyFill="1" applyBorder="1" applyAlignment="1">
      <alignment horizontal="center" vertical="center" wrapText="1"/>
    </xf>
    <xf numFmtId="49" fontId="45" fillId="33" borderId="11" xfId="0" applyNumberFormat="1" applyFont="1" applyFill="1" applyBorder="1" applyAlignment="1">
      <alignment horizontal="center" vertical="center" wrapText="1"/>
    </xf>
    <xf numFmtId="172" fontId="50" fillId="0" borderId="0" xfId="0" applyNumberFormat="1" applyFont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2" fontId="50" fillId="33" borderId="0" xfId="0" applyNumberFormat="1" applyFont="1" applyFill="1" applyAlignment="1">
      <alignment horizontal="center" vertical="center" wrapText="1"/>
    </xf>
    <xf numFmtId="0" fontId="43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/>
    </xf>
    <xf numFmtId="172" fontId="2" fillId="33" borderId="11" xfId="0" applyNumberFormat="1" applyFont="1" applyFill="1" applyBorder="1" applyAlignment="1">
      <alignment horizontal="left" vertical="top" wrapText="1"/>
    </xf>
    <xf numFmtId="183" fontId="45" fillId="33" borderId="10" xfId="0" applyNumberFormat="1" applyFont="1" applyFill="1" applyBorder="1" applyAlignment="1">
      <alignment horizontal="center" vertical="center" wrapText="1"/>
    </xf>
    <xf numFmtId="183" fontId="45" fillId="0" borderId="10" xfId="0" applyNumberFormat="1" applyFont="1" applyFill="1" applyBorder="1" applyAlignment="1">
      <alignment horizontal="center" vertical="center" wrapText="1"/>
    </xf>
    <xf numFmtId="184" fontId="45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184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184" fontId="5" fillId="33" borderId="10" xfId="0" applyNumberFormat="1" applyFont="1" applyFill="1" applyBorder="1" applyAlignment="1">
      <alignment horizontal="center" vertical="center" wrapText="1"/>
    </xf>
    <xf numFmtId="182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184" fontId="52" fillId="33" borderId="10" xfId="0" applyNumberFormat="1" applyFont="1" applyFill="1" applyBorder="1" applyAlignment="1">
      <alignment horizontal="center" vertical="center" wrapText="1"/>
    </xf>
    <xf numFmtId="184" fontId="45" fillId="33" borderId="10" xfId="0" applyNumberFormat="1" applyFont="1" applyFill="1" applyBorder="1" applyAlignment="1">
      <alignment horizontal="center" vertical="center" wrapText="1"/>
    </xf>
    <xf numFmtId="184" fontId="45" fillId="0" borderId="10" xfId="0" applyNumberFormat="1" applyFont="1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84" fontId="50" fillId="33" borderId="10" xfId="0" applyNumberFormat="1" applyFont="1" applyFill="1" applyBorder="1" applyAlignment="1">
      <alignment horizontal="center" vertical="center" wrapText="1"/>
    </xf>
    <xf numFmtId="184" fontId="50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wrapText="1"/>
    </xf>
    <xf numFmtId="0" fontId="50" fillId="33" borderId="10" xfId="0" applyNumberFormat="1" applyFont="1" applyFill="1" applyBorder="1" applyAlignment="1">
      <alignment horizontal="center" vertical="center" wrapText="1"/>
    </xf>
    <xf numFmtId="183" fontId="0" fillId="33" borderId="0" xfId="0" applyNumberFormat="1" applyFill="1" applyAlignment="1">
      <alignment/>
    </xf>
    <xf numFmtId="184" fontId="43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84" fontId="4" fillId="33" borderId="10" xfId="0" applyNumberFormat="1" applyFont="1" applyFill="1" applyBorder="1" applyAlignment="1">
      <alignment horizontal="center" vertical="center" wrapText="1"/>
    </xf>
    <xf numFmtId="184" fontId="6" fillId="33" borderId="10" xfId="0" applyNumberFormat="1" applyFont="1" applyFill="1" applyBorder="1" applyAlignment="1">
      <alignment horizontal="center" vertical="center" wrapText="1"/>
    </xf>
    <xf numFmtId="172" fontId="45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84" fontId="45" fillId="0" borderId="10" xfId="0" applyNumberFormat="1" applyFont="1" applyBorder="1" applyAlignment="1">
      <alignment horizontal="center" vertical="center" wrapText="1"/>
    </xf>
    <xf numFmtId="184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84" fontId="52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184" fontId="45" fillId="0" borderId="10" xfId="0" applyNumberFormat="1" applyFont="1" applyFill="1" applyBorder="1" applyAlignment="1">
      <alignment horizontal="center" vertical="center"/>
    </xf>
    <xf numFmtId="184" fontId="50" fillId="0" borderId="10" xfId="0" applyNumberFormat="1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2" fontId="51" fillId="33" borderId="11" xfId="0" applyNumberFormat="1" applyFont="1" applyFill="1" applyBorder="1" applyAlignment="1">
      <alignment horizontal="center" vertical="center" wrapText="1"/>
    </xf>
    <xf numFmtId="2" fontId="51" fillId="33" borderId="16" xfId="0" applyNumberFormat="1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showGridLines="0" tabSelected="1" zoomScale="115" zoomScaleNormal="115" zoomScaleSheetLayoutView="120" zoomScalePageLayoutView="0" workbookViewId="0" topLeftCell="A1">
      <selection activeCell="E5" sqref="E1:E16384"/>
    </sheetView>
  </sheetViews>
  <sheetFormatPr defaultColWidth="9.140625" defaultRowHeight="15"/>
  <cols>
    <col min="1" max="1" width="6.421875" style="13" customWidth="1"/>
    <col min="2" max="2" width="36.00390625" style="0" customWidth="1"/>
    <col min="3" max="3" width="13.28125" style="22" customWidth="1"/>
    <col min="4" max="5" width="10.140625" style="23" customWidth="1"/>
    <col min="6" max="6" width="10.28125" style="24" customWidth="1"/>
    <col min="7" max="7" width="10.140625" style="24" customWidth="1"/>
    <col min="8" max="8" width="10.421875" style="24" customWidth="1"/>
    <col min="9" max="9" width="16.7109375" style="25" customWidth="1"/>
  </cols>
  <sheetData>
    <row r="1" spans="1:9" ht="80.25" customHeight="1">
      <c r="A1" s="12"/>
      <c r="B1" s="1"/>
      <c r="C1" s="14"/>
      <c r="D1" s="14"/>
      <c r="E1" s="80" t="s">
        <v>10</v>
      </c>
      <c r="F1" s="80"/>
      <c r="G1" s="80"/>
      <c r="H1" s="80"/>
      <c r="I1" s="80"/>
    </row>
    <row r="2" spans="1:9" ht="15.75">
      <c r="A2" s="79" t="s">
        <v>13</v>
      </c>
      <c r="B2" s="79"/>
      <c r="C2" s="79"/>
      <c r="D2" s="79"/>
      <c r="E2" s="79"/>
      <c r="F2" s="79"/>
      <c r="G2" s="79"/>
      <c r="H2" s="79"/>
      <c r="I2" s="79"/>
    </row>
    <row r="3" spans="1:9" ht="36.75" customHeight="1">
      <c r="A3" s="81" t="s">
        <v>11</v>
      </c>
      <c r="B3" s="81"/>
      <c r="C3" s="81"/>
      <c r="D3" s="81"/>
      <c r="E3" s="81"/>
      <c r="F3" s="81"/>
      <c r="G3" s="81"/>
      <c r="H3" s="81"/>
      <c r="I3" s="81"/>
    </row>
    <row r="4" spans="1:9" s="9" customFormat="1" ht="44.25" customHeight="1">
      <c r="A4" s="82" t="s">
        <v>5</v>
      </c>
      <c r="B4" s="82" t="s">
        <v>9</v>
      </c>
      <c r="C4" s="86" t="s">
        <v>6</v>
      </c>
      <c r="D4" s="87"/>
      <c r="E4" s="87"/>
      <c r="F4" s="87"/>
      <c r="G4" s="87"/>
      <c r="H4" s="88"/>
      <c r="I4" s="84" t="s">
        <v>4</v>
      </c>
    </row>
    <row r="5" spans="1:9" s="9" customFormat="1" ht="51.75" customHeight="1">
      <c r="A5" s="83"/>
      <c r="B5" s="83"/>
      <c r="C5" s="15" t="s">
        <v>3</v>
      </c>
      <c r="D5" s="16">
        <v>2020</v>
      </c>
      <c r="E5" s="16">
        <v>2021</v>
      </c>
      <c r="F5" s="17">
        <v>2022</v>
      </c>
      <c r="G5" s="17">
        <v>2023</v>
      </c>
      <c r="H5" s="17">
        <v>2024</v>
      </c>
      <c r="I5" s="85"/>
    </row>
    <row r="6" spans="1:9" s="5" customFormat="1" ht="11.25">
      <c r="A6" s="10">
        <v>1</v>
      </c>
      <c r="B6" s="11">
        <v>2</v>
      </c>
      <c r="C6" s="18">
        <v>3</v>
      </c>
      <c r="D6" s="19">
        <v>4</v>
      </c>
      <c r="E6" s="19">
        <v>5</v>
      </c>
      <c r="F6" s="18">
        <v>6</v>
      </c>
      <c r="G6" s="18">
        <v>7</v>
      </c>
      <c r="H6" s="18">
        <v>8</v>
      </c>
      <c r="I6" s="18">
        <v>9</v>
      </c>
    </row>
    <row r="7" spans="1:9" s="2" customFormat="1" ht="24">
      <c r="A7" s="3" t="s">
        <v>16</v>
      </c>
      <c r="B7" s="6" t="s">
        <v>0</v>
      </c>
      <c r="C7" s="44">
        <f aca="true" t="shared" si="0" ref="C7:H7">SUM(C8:C11)</f>
        <v>20733.4</v>
      </c>
      <c r="D7" s="44">
        <f t="shared" si="0"/>
        <v>185.2</v>
      </c>
      <c r="E7" s="68">
        <f t="shared" si="0"/>
        <v>5555.7</v>
      </c>
      <c r="F7" s="44">
        <f t="shared" si="0"/>
        <v>4997.5</v>
      </c>
      <c r="G7" s="44">
        <f t="shared" si="0"/>
        <v>4997.5</v>
      </c>
      <c r="H7" s="44">
        <f t="shared" si="0"/>
        <v>4997.5</v>
      </c>
      <c r="I7" s="20" t="s">
        <v>7</v>
      </c>
    </row>
    <row r="8" spans="1:9" s="2" customFormat="1" ht="16.5" customHeight="1">
      <c r="A8" s="3" t="s">
        <v>17</v>
      </c>
      <c r="B8" s="4" t="s">
        <v>8</v>
      </c>
      <c r="C8" s="45">
        <f>SUM(D8:H8)</f>
        <v>0</v>
      </c>
      <c r="D8" s="46">
        <f>D19+D24</f>
        <v>0</v>
      </c>
      <c r="E8" s="46">
        <f aca="true" t="shared" si="1" ref="E8:H9">E19+E24+E29+E34+E39+E55+E60+E65+E70+E81+E86+E91</f>
        <v>0</v>
      </c>
      <c r="F8" s="46">
        <f t="shared" si="1"/>
        <v>0</v>
      </c>
      <c r="G8" s="46">
        <f t="shared" si="1"/>
        <v>0</v>
      </c>
      <c r="H8" s="46">
        <f t="shared" si="1"/>
        <v>0</v>
      </c>
      <c r="I8" s="20" t="s">
        <v>7</v>
      </c>
    </row>
    <row r="9" spans="1:9" s="2" customFormat="1" ht="15.75">
      <c r="A9" s="3" t="s">
        <v>18</v>
      </c>
      <c r="B9" s="4" t="s">
        <v>2</v>
      </c>
      <c r="C9" s="45">
        <f>SUM(D9:H9)</f>
        <v>0</v>
      </c>
      <c r="D9" s="46">
        <f>D20+D25</f>
        <v>0</v>
      </c>
      <c r="E9" s="46">
        <f t="shared" si="1"/>
        <v>0</v>
      </c>
      <c r="F9" s="46">
        <f t="shared" si="1"/>
        <v>0</v>
      </c>
      <c r="G9" s="46">
        <f t="shared" si="1"/>
        <v>0</v>
      </c>
      <c r="H9" s="46">
        <f t="shared" si="1"/>
        <v>0</v>
      </c>
      <c r="I9" s="20" t="s">
        <v>7</v>
      </c>
    </row>
    <row r="10" spans="1:10" s="2" customFormat="1" ht="15.75">
      <c r="A10" s="3" t="s">
        <v>19</v>
      </c>
      <c r="B10" s="4" t="s">
        <v>1</v>
      </c>
      <c r="C10" s="45">
        <f>SUM(D10:H10)</f>
        <v>20733.4</v>
      </c>
      <c r="D10" s="46">
        <f>D21+D26</f>
        <v>185.2</v>
      </c>
      <c r="E10" s="46">
        <f>E21+E26+E31+E36+E41+E57+E62+E67+E72+E83+E88+E93+E46</f>
        <v>5555.7</v>
      </c>
      <c r="F10" s="46">
        <f>F21+F26+F31+F36+F41+F57+F62+F67+F72+F83+F88+F93+F46</f>
        <v>4997.5</v>
      </c>
      <c r="G10" s="46">
        <f>G21+G26+G31+G36+G41+G57+G62+G67+G72+G83+G88+G93+G46</f>
        <v>4997.5</v>
      </c>
      <c r="H10" s="46">
        <f>H21+H26+H31+H36+H41+H57+H62+H67+H72+H83+H88+H93+H46</f>
        <v>4997.5</v>
      </c>
      <c r="I10" s="20" t="s">
        <v>7</v>
      </c>
      <c r="J10" s="7"/>
    </row>
    <row r="11" spans="1:9" s="2" customFormat="1" ht="15.75">
      <c r="A11" s="3" t="s">
        <v>20</v>
      </c>
      <c r="B11" s="4" t="s">
        <v>12</v>
      </c>
      <c r="C11" s="45">
        <f>SUM(D11:H11)</f>
        <v>0</v>
      </c>
      <c r="D11" s="46">
        <f>D22+D27</f>
        <v>0</v>
      </c>
      <c r="E11" s="46">
        <f>E22+E27+E32+E37+E42+E58+E63+E68+E73+E84+E89+E94</f>
        <v>0</v>
      </c>
      <c r="F11" s="46">
        <f>F22+F27+F32+F37+F42+F58+F63+F68+F73+F84+F89+F94</f>
        <v>0</v>
      </c>
      <c r="G11" s="46">
        <f>G22+G27+G32+G37+G42+G58+G63+G68+G73+G84+G89+G94</f>
        <v>0</v>
      </c>
      <c r="H11" s="46">
        <f>H22+H27+H32+H37+H42+H58+H63+H68+H73+H84+H89+H94</f>
        <v>0</v>
      </c>
      <c r="I11" s="20" t="s">
        <v>7</v>
      </c>
    </row>
    <row r="12" spans="1:9" s="2" customFormat="1" ht="34.5" customHeight="1">
      <c r="A12" s="76" t="s">
        <v>14</v>
      </c>
      <c r="B12" s="77"/>
      <c r="C12" s="77"/>
      <c r="D12" s="77"/>
      <c r="E12" s="77"/>
      <c r="F12" s="77"/>
      <c r="G12" s="77"/>
      <c r="H12" s="77"/>
      <c r="I12" s="78"/>
    </row>
    <row r="13" spans="1:9" s="2" customFormat="1" ht="24" customHeight="1">
      <c r="A13" s="59" t="s">
        <v>21</v>
      </c>
      <c r="B13" s="6" t="s">
        <v>106</v>
      </c>
      <c r="C13" s="61">
        <f aca="true" t="shared" si="2" ref="C13:H13">SUM(C14:C17)</f>
        <v>2998.2</v>
      </c>
      <c r="D13" s="61">
        <f t="shared" si="2"/>
        <v>185.2</v>
      </c>
      <c r="E13" s="69">
        <f t="shared" si="2"/>
        <v>648.5</v>
      </c>
      <c r="F13" s="61">
        <f t="shared" si="2"/>
        <v>721.5</v>
      </c>
      <c r="G13" s="61">
        <f t="shared" si="2"/>
        <v>721.5</v>
      </c>
      <c r="H13" s="61">
        <f t="shared" si="2"/>
        <v>721.5</v>
      </c>
      <c r="I13" s="20" t="s">
        <v>7</v>
      </c>
    </row>
    <row r="14" spans="1:9" s="2" customFormat="1" ht="15.75" customHeight="1">
      <c r="A14" s="59" t="s">
        <v>22</v>
      </c>
      <c r="B14" s="4" t="s">
        <v>8</v>
      </c>
      <c r="C14" s="60">
        <f>D14+E14+F14+G14+H14</f>
        <v>0</v>
      </c>
      <c r="D14" s="60">
        <f>D19+D24</f>
        <v>0</v>
      </c>
      <c r="E14" s="70">
        <f aca="true" t="shared" si="3" ref="E14:H17">E19+E24+E29+E34+E39+E44</f>
        <v>0</v>
      </c>
      <c r="F14" s="60">
        <f t="shared" si="3"/>
        <v>0</v>
      </c>
      <c r="G14" s="60">
        <f t="shared" si="3"/>
        <v>0</v>
      </c>
      <c r="H14" s="60">
        <f t="shared" si="3"/>
        <v>0</v>
      </c>
      <c r="I14" s="20" t="s">
        <v>7</v>
      </c>
    </row>
    <row r="15" spans="1:9" s="2" customFormat="1" ht="15.75" customHeight="1">
      <c r="A15" s="59" t="s">
        <v>23</v>
      </c>
      <c r="B15" s="4" t="s">
        <v>2</v>
      </c>
      <c r="C15" s="60">
        <f>D15+E15+F15+G15+H15</f>
        <v>0</v>
      </c>
      <c r="D15" s="60">
        <f>D20+D25</f>
        <v>0</v>
      </c>
      <c r="E15" s="70">
        <f t="shared" si="3"/>
        <v>0</v>
      </c>
      <c r="F15" s="60">
        <f t="shared" si="3"/>
        <v>0</v>
      </c>
      <c r="G15" s="60">
        <f t="shared" si="3"/>
        <v>0</v>
      </c>
      <c r="H15" s="60">
        <f t="shared" si="3"/>
        <v>0</v>
      </c>
      <c r="I15" s="20" t="s">
        <v>7</v>
      </c>
    </row>
    <row r="16" spans="1:9" s="2" customFormat="1" ht="15.75" customHeight="1">
      <c r="A16" s="59" t="s">
        <v>24</v>
      </c>
      <c r="B16" s="4" t="s">
        <v>1</v>
      </c>
      <c r="C16" s="60">
        <f>D16+E16+F16+G16+H16</f>
        <v>2998.2</v>
      </c>
      <c r="D16" s="60">
        <f>D21+D26</f>
        <v>185.2</v>
      </c>
      <c r="E16" s="70">
        <f t="shared" si="3"/>
        <v>648.5</v>
      </c>
      <c r="F16" s="60">
        <f t="shared" si="3"/>
        <v>721.5</v>
      </c>
      <c r="G16" s="60">
        <f t="shared" si="3"/>
        <v>721.5</v>
      </c>
      <c r="H16" s="60">
        <f t="shared" si="3"/>
        <v>721.5</v>
      </c>
      <c r="I16" s="20" t="s">
        <v>7</v>
      </c>
    </row>
    <row r="17" spans="1:9" s="2" customFormat="1" ht="15.75" customHeight="1">
      <c r="A17" s="59" t="s">
        <v>25</v>
      </c>
      <c r="B17" s="4" t="s">
        <v>12</v>
      </c>
      <c r="C17" s="60">
        <f>D17+E17+F17+G17+H17</f>
        <v>0</v>
      </c>
      <c r="D17" s="60">
        <f>D22+D27</f>
        <v>0</v>
      </c>
      <c r="E17" s="70">
        <f t="shared" si="3"/>
        <v>0</v>
      </c>
      <c r="F17" s="60">
        <f t="shared" si="3"/>
        <v>0</v>
      </c>
      <c r="G17" s="60">
        <f t="shared" si="3"/>
        <v>0</v>
      </c>
      <c r="H17" s="60">
        <f t="shared" si="3"/>
        <v>0</v>
      </c>
      <c r="I17" s="20" t="s">
        <v>7</v>
      </c>
    </row>
    <row r="18" spans="1:10" s="2" customFormat="1" ht="63">
      <c r="A18" s="8" t="s">
        <v>26</v>
      </c>
      <c r="B18" s="28" t="s">
        <v>54</v>
      </c>
      <c r="C18" s="29">
        <f aca="true" t="shared" si="4" ref="C18:H18">SUM(C19:C22)</f>
        <v>540.1</v>
      </c>
      <c r="D18" s="29">
        <f t="shared" si="4"/>
        <v>79.7</v>
      </c>
      <c r="E18" s="30">
        <f t="shared" si="4"/>
        <v>98</v>
      </c>
      <c r="F18" s="29">
        <f t="shared" si="4"/>
        <v>120.8</v>
      </c>
      <c r="G18" s="29">
        <f t="shared" si="4"/>
        <v>120.8</v>
      </c>
      <c r="H18" s="29">
        <f t="shared" si="4"/>
        <v>120.8</v>
      </c>
      <c r="I18" s="21" t="s">
        <v>53</v>
      </c>
      <c r="J18" s="56"/>
    </row>
    <row r="19" spans="1:10" s="2" customFormat="1" ht="16.5" customHeight="1">
      <c r="A19" s="3" t="s">
        <v>27</v>
      </c>
      <c r="B19" s="4" t="s">
        <v>8</v>
      </c>
      <c r="C19" s="29">
        <f>D19+E19+F19+G19+H19</f>
        <v>0</v>
      </c>
      <c r="D19" s="30">
        <v>0</v>
      </c>
      <c r="E19" s="30">
        <v>0</v>
      </c>
      <c r="F19" s="29">
        <v>0</v>
      </c>
      <c r="G19" s="29">
        <v>0</v>
      </c>
      <c r="H19" s="29">
        <v>0</v>
      </c>
      <c r="I19" s="20" t="s">
        <v>7</v>
      </c>
      <c r="J19" s="56"/>
    </row>
    <row r="20" spans="1:11" s="2" customFormat="1" ht="15.75">
      <c r="A20" s="3" t="s">
        <v>28</v>
      </c>
      <c r="B20" s="4" t="s">
        <v>2</v>
      </c>
      <c r="C20" s="29">
        <f>D20+E20+F20+G20+H20</f>
        <v>0</v>
      </c>
      <c r="D20" s="30">
        <v>0</v>
      </c>
      <c r="E20" s="30">
        <v>0</v>
      </c>
      <c r="F20" s="29">
        <v>0</v>
      </c>
      <c r="G20" s="29">
        <v>0</v>
      </c>
      <c r="H20" s="29">
        <v>0</v>
      </c>
      <c r="I20" s="20" t="s">
        <v>7</v>
      </c>
      <c r="J20" s="56"/>
      <c r="K20" s="56"/>
    </row>
    <row r="21" spans="1:10" s="2" customFormat="1" ht="15.75">
      <c r="A21" s="3" t="s">
        <v>29</v>
      </c>
      <c r="B21" s="4" t="s">
        <v>1</v>
      </c>
      <c r="C21" s="29">
        <f>D21+E21+F21+G21+H21</f>
        <v>540.1</v>
      </c>
      <c r="D21" s="30">
        <v>79.7</v>
      </c>
      <c r="E21" s="30">
        <v>98</v>
      </c>
      <c r="F21" s="29">
        <v>120.8</v>
      </c>
      <c r="G21" s="29">
        <v>120.8</v>
      </c>
      <c r="H21" s="29">
        <v>120.8</v>
      </c>
      <c r="I21" s="20" t="s">
        <v>7</v>
      </c>
      <c r="J21" s="7"/>
    </row>
    <row r="22" spans="1:11" s="2" customFormat="1" ht="15.75">
      <c r="A22" s="3" t="s">
        <v>30</v>
      </c>
      <c r="B22" s="4" t="s">
        <v>12</v>
      </c>
      <c r="C22" s="29">
        <f>D22+E22+F22+G22+H22</f>
        <v>0</v>
      </c>
      <c r="D22" s="30">
        <v>0</v>
      </c>
      <c r="E22" s="30">
        <v>0</v>
      </c>
      <c r="F22" s="29">
        <v>0</v>
      </c>
      <c r="G22" s="29">
        <v>0</v>
      </c>
      <c r="H22" s="29">
        <v>0</v>
      </c>
      <c r="I22" s="20" t="s">
        <v>7</v>
      </c>
      <c r="J22" s="56"/>
      <c r="K22" s="56"/>
    </row>
    <row r="23" spans="1:9" s="2" customFormat="1" ht="47.25">
      <c r="A23" s="8" t="s">
        <v>31</v>
      </c>
      <c r="B23" s="28" t="s">
        <v>55</v>
      </c>
      <c r="C23" s="29">
        <f aca="true" t="shared" si="5" ref="C23:H23">SUM(C24:C27)</f>
        <v>634.7</v>
      </c>
      <c r="D23" s="29">
        <f t="shared" si="5"/>
        <v>105.5</v>
      </c>
      <c r="E23" s="30">
        <f t="shared" si="5"/>
        <v>132.3</v>
      </c>
      <c r="F23" s="29">
        <f t="shared" si="5"/>
        <v>132.3</v>
      </c>
      <c r="G23" s="29">
        <f t="shared" si="5"/>
        <v>132.3</v>
      </c>
      <c r="H23" s="29">
        <f t="shared" si="5"/>
        <v>132.3</v>
      </c>
      <c r="I23" s="21" t="s">
        <v>58</v>
      </c>
    </row>
    <row r="24" spans="1:9" s="2" customFormat="1" ht="16.5" customHeight="1">
      <c r="A24" s="3" t="s">
        <v>32</v>
      </c>
      <c r="B24" s="4" t="s">
        <v>8</v>
      </c>
      <c r="C24" s="29">
        <f>D24+E24+F24+G24+H24</f>
        <v>0</v>
      </c>
      <c r="D24" s="30">
        <v>0</v>
      </c>
      <c r="E24" s="30">
        <v>0</v>
      </c>
      <c r="F24" s="29">
        <v>0</v>
      </c>
      <c r="G24" s="29">
        <v>0</v>
      </c>
      <c r="H24" s="29">
        <v>0</v>
      </c>
      <c r="I24" s="20" t="s">
        <v>7</v>
      </c>
    </row>
    <row r="25" spans="1:9" s="2" customFormat="1" ht="15.75">
      <c r="A25" s="3" t="s">
        <v>33</v>
      </c>
      <c r="B25" s="4" t="s">
        <v>2</v>
      </c>
      <c r="C25" s="29">
        <f>D25+E25+F25+G25+H25</f>
        <v>0</v>
      </c>
      <c r="D25" s="30">
        <v>0</v>
      </c>
      <c r="E25" s="30">
        <v>0</v>
      </c>
      <c r="F25" s="29">
        <v>0</v>
      </c>
      <c r="G25" s="29">
        <v>0</v>
      </c>
      <c r="H25" s="29">
        <v>0</v>
      </c>
      <c r="I25" s="20" t="s">
        <v>7</v>
      </c>
    </row>
    <row r="26" spans="1:10" s="2" customFormat="1" ht="15.75">
      <c r="A26" s="3" t="s">
        <v>34</v>
      </c>
      <c r="B26" s="4" t="s">
        <v>1</v>
      </c>
      <c r="C26" s="29">
        <f>D26+E26+F26+G26+H26</f>
        <v>634.7</v>
      </c>
      <c r="D26" s="30">
        <v>105.5</v>
      </c>
      <c r="E26" s="30">
        <v>132.3</v>
      </c>
      <c r="F26" s="29">
        <v>132.3</v>
      </c>
      <c r="G26" s="29">
        <v>132.3</v>
      </c>
      <c r="H26" s="29">
        <v>132.3</v>
      </c>
      <c r="I26" s="20" t="s">
        <v>7</v>
      </c>
      <c r="J26" s="7"/>
    </row>
    <row r="27" spans="1:9" s="2" customFormat="1" ht="15.75">
      <c r="A27" s="3" t="s">
        <v>35</v>
      </c>
      <c r="B27" s="4" t="s">
        <v>12</v>
      </c>
      <c r="C27" s="29">
        <f>D27+E27+F27+G27+H27</f>
        <v>0</v>
      </c>
      <c r="D27" s="30">
        <v>0</v>
      </c>
      <c r="E27" s="30">
        <v>0</v>
      </c>
      <c r="F27" s="29">
        <v>0</v>
      </c>
      <c r="G27" s="29">
        <v>0</v>
      </c>
      <c r="H27" s="29">
        <v>0</v>
      </c>
      <c r="I27" s="20" t="s">
        <v>7</v>
      </c>
    </row>
    <row r="28" spans="1:9" s="2" customFormat="1" ht="96.75" customHeight="1">
      <c r="A28" s="3" t="s">
        <v>36</v>
      </c>
      <c r="B28" s="28" t="s">
        <v>56</v>
      </c>
      <c r="C28" s="31">
        <f>SUM(C29:C32)</f>
        <v>221.4</v>
      </c>
      <c r="D28" s="27" t="s">
        <v>7</v>
      </c>
      <c r="E28" s="71">
        <f>SUM(E29:E32)</f>
        <v>55.2</v>
      </c>
      <c r="F28" s="31">
        <f>SUM(F29:F32)</f>
        <v>55.4</v>
      </c>
      <c r="G28" s="31">
        <f>SUM(G29:G32)</f>
        <v>55.4</v>
      </c>
      <c r="H28" s="31">
        <f>SUM(H29:H32)</f>
        <v>55.4</v>
      </c>
      <c r="I28" s="27">
        <v>4.7</v>
      </c>
    </row>
    <row r="29" spans="1:9" s="2" customFormat="1" ht="15.75" customHeight="1">
      <c r="A29" s="3" t="s">
        <v>37</v>
      </c>
      <c r="B29" s="4" t="s">
        <v>8</v>
      </c>
      <c r="C29" s="31">
        <f>E29+F29+G29+H29</f>
        <v>0</v>
      </c>
      <c r="D29" s="27" t="s">
        <v>7</v>
      </c>
      <c r="E29" s="71">
        <v>0</v>
      </c>
      <c r="F29" s="31">
        <v>0</v>
      </c>
      <c r="G29" s="31">
        <v>0</v>
      </c>
      <c r="H29" s="31">
        <v>0</v>
      </c>
      <c r="I29" s="27" t="s">
        <v>7</v>
      </c>
    </row>
    <row r="30" spans="1:9" s="2" customFormat="1" ht="15.75" customHeight="1">
      <c r="A30" s="3" t="s">
        <v>38</v>
      </c>
      <c r="B30" s="4" t="s">
        <v>2</v>
      </c>
      <c r="C30" s="31">
        <f>E30+F30+G30+H30</f>
        <v>0</v>
      </c>
      <c r="D30" s="27" t="s">
        <v>7</v>
      </c>
      <c r="E30" s="71">
        <v>0</v>
      </c>
      <c r="F30" s="31">
        <v>0</v>
      </c>
      <c r="G30" s="31">
        <v>0</v>
      </c>
      <c r="H30" s="31">
        <v>0</v>
      </c>
      <c r="I30" s="27" t="s">
        <v>7</v>
      </c>
    </row>
    <row r="31" spans="1:9" s="2" customFormat="1" ht="15.75" customHeight="1">
      <c r="A31" s="3" t="s">
        <v>39</v>
      </c>
      <c r="B31" s="4" t="s">
        <v>1</v>
      </c>
      <c r="C31" s="31">
        <f>E31+F31+G31+H31</f>
        <v>221.4</v>
      </c>
      <c r="D31" s="27" t="s">
        <v>7</v>
      </c>
      <c r="E31" s="71">
        <v>55.2</v>
      </c>
      <c r="F31" s="31">
        <v>55.4</v>
      </c>
      <c r="G31" s="31">
        <v>55.4</v>
      </c>
      <c r="H31" s="31">
        <v>55.4</v>
      </c>
      <c r="I31" s="27" t="s">
        <v>7</v>
      </c>
    </row>
    <row r="32" spans="1:9" s="2" customFormat="1" ht="15.75" customHeight="1">
      <c r="A32" s="3" t="s">
        <v>40</v>
      </c>
      <c r="B32" s="4" t="s">
        <v>12</v>
      </c>
      <c r="C32" s="31">
        <f>E32+F32+G32+H32</f>
        <v>0</v>
      </c>
      <c r="D32" s="27" t="s">
        <v>7</v>
      </c>
      <c r="E32" s="71">
        <v>0</v>
      </c>
      <c r="F32" s="31">
        <v>0</v>
      </c>
      <c r="G32" s="31">
        <v>0</v>
      </c>
      <c r="H32" s="31">
        <v>0</v>
      </c>
      <c r="I32" s="27" t="s">
        <v>7</v>
      </c>
    </row>
    <row r="33" spans="1:9" s="2" customFormat="1" ht="65.25" customHeight="1">
      <c r="A33" s="3" t="s">
        <v>41</v>
      </c>
      <c r="B33" s="28" t="s">
        <v>57</v>
      </c>
      <c r="C33" s="31">
        <f>SUM(C34:C37)</f>
        <v>1172</v>
      </c>
      <c r="D33" s="27" t="s">
        <v>7</v>
      </c>
      <c r="E33" s="71">
        <f>SUM(E34:E37)</f>
        <v>293</v>
      </c>
      <c r="F33" s="31">
        <f>SUM(F34:F37)</f>
        <v>293</v>
      </c>
      <c r="G33" s="31">
        <f>SUM(G34:G37)</f>
        <v>293</v>
      </c>
      <c r="H33" s="31">
        <f>SUM(H34:H37)</f>
        <v>293</v>
      </c>
      <c r="I33" s="27">
        <v>5</v>
      </c>
    </row>
    <row r="34" spans="1:9" s="2" customFormat="1" ht="15.75" customHeight="1">
      <c r="A34" s="3" t="s">
        <v>42</v>
      </c>
      <c r="B34" s="4" t="s">
        <v>8</v>
      </c>
      <c r="C34" s="31">
        <f>E34+F34+G34+H34</f>
        <v>0</v>
      </c>
      <c r="D34" s="27" t="s">
        <v>7</v>
      </c>
      <c r="E34" s="71">
        <v>0</v>
      </c>
      <c r="F34" s="31">
        <v>0</v>
      </c>
      <c r="G34" s="31">
        <v>0</v>
      </c>
      <c r="H34" s="31">
        <v>0</v>
      </c>
      <c r="I34" s="27" t="s">
        <v>7</v>
      </c>
    </row>
    <row r="35" spans="1:9" s="2" customFormat="1" ht="15.75" customHeight="1">
      <c r="A35" s="3" t="s">
        <v>43</v>
      </c>
      <c r="B35" s="4" t="s">
        <v>2</v>
      </c>
      <c r="C35" s="31">
        <f>E35+F35+G35+H35</f>
        <v>0</v>
      </c>
      <c r="D35" s="27" t="s">
        <v>7</v>
      </c>
      <c r="E35" s="71">
        <v>0</v>
      </c>
      <c r="F35" s="31">
        <v>0</v>
      </c>
      <c r="G35" s="31">
        <v>0</v>
      </c>
      <c r="H35" s="31">
        <v>0</v>
      </c>
      <c r="I35" s="27" t="s">
        <v>7</v>
      </c>
    </row>
    <row r="36" spans="1:9" s="2" customFormat="1" ht="15.75" customHeight="1">
      <c r="A36" s="3" t="s">
        <v>44</v>
      </c>
      <c r="B36" s="4" t="s">
        <v>1</v>
      </c>
      <c r="C36" s="31">
        <f>E36+F36+G36+H36</f>
        <v>1172</v>
      </c>
      <c r="D36" s="27" t="s">
        <v>7</v>
      </c>
      <c r="E36" s="71">
        <v>293</v>
      </c>
      <c r="F36" s="31">
        <v>293</v>
      </c>
      <c r="G36" s="31">
        <v>293</v>
      </c>
      <c r="H36" s="31">
        <v>293</v>
      </c>
      <c r="I36" s="27" t="s">
        <v>7</v>
      </c>
    </row>
    <row r="37" spans="1:9" s="2" customFormat="1" ht="15.75" customHeight="1">
      <c r="A37" s="3" t="s">
        <v>45</v>
      </c>
      <c r="B37" s="4" t="s">
        <v>12</v>
      </c>
      <c r="C37" s="31">
        <f>E37+F37+G37+H37</f>
        <v>0</v>
      </c>
      <c r="D37" s="27" t="s">
        <v>7</v>
      </c>
      <c r="E37" s="71">
        <v>0</v>
      </c>
      <c r="F37" s="31">
        <v>0</v>
      </c>
      <c r="G37" s="31">
        <v>0</v>
      </c>
      <c r="H37" s="31">
        <v>0</v>
      </c>
      <c r="I37" s="27" t="s">
        <v>7</v>
      </c>
    </row>
    <row r="38" spans="1:9" s="2" customFormat="1" ht="64.5" customHeight="1">
      <c r="A38" s="3" t="s">
        <v>46</v>
      </c>
      <c r="B38" s="28" t="s">
        <v>59</v>
      </c>
      <c r="C38" s="31">
        <f>SUM(C39:C42)</f>
        <v>160</v>
      </c>
      <c r="D38" s="27" t="s">
        <v>7</v>
      </c>
      <c r="E38" s="71">
        <f>SUM(E39:E42)</f>
        <v>16</v>
      </c>
      <c r="F38" s="31">
        <f>SUM(F39:F42)</f>
        <v>48</v>
      </c>
      <c r="G38" s="31">
        <f>SUM(G39:G42)</f>
        <v>48</v>
      </c>
      <c r="H38" s="31">
        <f>SUM(H39:H42)</f>
        <v>48</v>
      </c>
      <c r="I38" s="27">
        <v>5</v>
      </c>
    </row>
    <row r="39" spans="1:9" s="2" customFormat="1" ht="15.75" customHeight="1">
      <c r="A39" s="3" t="s">
        <v>47</v>
      </c>
      <c r="B39" s="4" t="s">
        <v>8</v>
      </c>
      <c r="C39" s="31">
        <f>E39+F39+G39+H39</f>
        <v>0</v>
      </c>
      <c r="D39" s="27" t="s">
        <v>7</v>
      </c>
      <c r="E39" s="71">
        <v>0</v>
      </c>
      <c r="F39" s="31">
        <v>0</v>
      </c>
      <c r="G39" s="31">
        <v>0</v>
      </c>
      <c r="H39" s="31">
        <v>0</v>
      </c>
      <c r="I39" s="27" t="s">
        <v>7</v>
      </c>
    </row>
    <row r="40" spans="1:9" s="2" customFormat="1" ht="15.75" customHeight="1">
      <c r="A40" s="3" t="s">
        <v>48</v>
      </c>
      <c r="B40" s="4" t="s">
        <v>2</v>
      </c>
      <c r="C40" s="31">
        <f>E40+F40+G40+H40</f>
        <v>0</v>
      </c>
      <c r="D40" s="27" t="s">
        <v>7</v>
      </c>
      <c r="E40" s="71">
        <v>0</v>
      </c>
      <c r="F40" s="31">
        <v>0</v>
      </c>
      <c r="G40" s="31">
        <v>0</v>
      </c>
      <c r="H40" s="31">
        <v>0</v>
      </c>
      <c r="I40" s="27" t="s">
        <v>7</v>
      </c>
    </row>
    <row r="41" spans="1:9" s="2" customFormat="1" ht="15.75" customHeight="1">
      <c r="A41" s="3" t="s">
        <v>49</v>
      </c>
      <c r="B41" s="4" t="s">
        <v>1</v>
      </c>
      <c r="C41" s="31">
        <f>E41+F41+G41+H41</f>
        <v>160</v>
      </c>
      <c r="D41" s="27" t="s">
        <v>7</v>
      </c>
      <c r="E41" s="71">
        <v>16</v>
      </c>
      <c r="F41" s="31">
        <v>48</v>
      </c>
      <c r="G41" s="31">
        <v>48</v>
      </c>
      <c r="H41" s="31">
        <v>48</v>
      </c>
      <c r="I41" s="27" t="s">
        <v>7</v>
      </c>
    </row>
    <row r="42" spans="1:9" s="2" customFormat="1" ht="15.75" customHeight="1">
      <c r="A42" s="3" t="s">
        <v>50</v>
      </c>
      <c r="B42" s="4" t="s">
        <v>12</v>
      </c>
      <c r="C42" s="31">
        <f>E42+F42+G42+H42</f>
        <v>0</v>
      </c>
      <c r="D42" s="27" t="s">
        <v>7</v>
      </c>
      <c r="E42" s="71">
        <v>0</v>
      </c>
      <c r="F42" s="31">
        <v>0</v>
      </c>
      <c r="G42" s="31">
        <v>0</v>
      </c>
      <c r="H42" s="31">
        <v>0</v>
      </c>
      <c r="I42" s="27" t="s">
        <v>7</v>
      </c>
    </row>
    <row r="43" spans="1:9" s="2" customFormat="1" ht="61.5" customHeight="1">
      <c r="A43" s="3" t="s">
        <v>51</v>
      </c>
      <c r="B43" s="47" t="s">
        <v>81</v>
      </c>
      <c r="C43" s="31">
        <f>SUM(C44:C47)</f>
        <v>270</v>
      </c>
      <c r="D43" s="27" t="s">
        <v>7</v>
      </c>
      <c r="E43" s="71">
        <f>SUM(E44:E47)</f>
        <v>54</v>
      </c>
      <c r="F43" s="31">
        <f>SUM(F44:F47)</f>
        <v>72</v>
      </c>
      <c r="G43" s="31">
        <f>SUM(G44:G47)</f>
        <v>72</v>
      </c>
      <c r="H43" s="31">
        <f>SUM(H44:H47)</f>
        <v>72</v>
      </c>
      <c r="I43" s="27">
        <v>5</v>
      </c>
    </row>
    <row r="44" spans="1:9" s="2" customFormat="1" ht="15.75" customHeight="1">
      <c r="A44" s="3" t="s">
        <v>60</v>
      </c>
      <c r="B44" s="4" t="s">
        <v>8</v>
      </c>
      <c r="C44" s="31">
        <f>E44+F44+G44+H44</f>
        <v>0</v>
      </c>
      <c r="D44" s="27" t="s">
        <v>7</v>
      </c>
      <c r="E44" s="71">
        <v>0</v>
      </c>
      <c r="F44" s="31">
        <v>0</v>
      </c>
      <c r="G44" s="31">
        <v>0</v>
      </c>
      <c r="H44" s="31">
        <v>0</v>
      </c>
      <c r="I44" s="27" t="s">
        <v>7</v>
      </c>
    </row>
    <row r="45" spans="1:9" s="2" customFormat="1" ht="15.75" customHeight="1">
      <c r="A45" s="3" t="s">
        <v>61</v>
      </c>
      <c r="B45" s="4" t="s">
        <v>2</v>
      </c>
      <c r="C45" s="31">
        <f>E45+F45+G45+H45</f>
        <v>0</v>
      </c>
      <c r="D45" s="27" t="s">
        <v>7</v>
      </c>
      <c r="E45" s="71">
        <v>0</v>
      </c>
      <c r="F45" s="31">
        <v>0</v>
      </c>
      <c r="G45" s="31">
        <v>0</v>
      </c>
      <c r="H45" s="31">
        <v>0</v>
      </c>
      <c r="I45" s="27" t="s">
        <v>7</v>
      </c>
    </row>
    <row r="46" spans="1:9" s="2" customFormat="1" ht="15.75" customHeight="1">
      <c r="A46" s="3" t="s">
        <v>62</v>
      </c>
      <c r="B46" s="4" t="s">
        <v>1</v>
      </c>
      <c r="C46" s="31">
        <f>E46+F46+G46+H46</f>
        <v>270</v>
      </c>
      <c r="D46" s="27" t="s">
        <v>7</v>
      </c>
      <c r="E46" s="71">
        <v>54</v>
      </c>
      <c r="F46" s="31">
        <v>72</v>
      </c>
      <c r="G46" s="31">
        <v>72</v>
      </c>
      <c r="H46" s="31">
        <v>72</v>
      </c>
      <c r="I46" s="27" t="s">
        <v>7</v>
      </c>
    </row>
    <row r="47" spans="1:9" s="2" customFormat="1" ht="15.75" customHeight="1">
      <c r="A47" s="3" t="s">
        <v>63</v>
      </c>
      <c r="B47" s="4" t="s">
        <v>12</v>
      </c>
      <c r="C47" s="31">
        <f>E47+F47+G47+H47</f>
        <v>0</v>
      </c>
      <c r="D47" s="31" t="s">
        <v>7</v>
      </c>
      <c r="E47" s="71">
        <v>0</v>
      </c>
      <c r="F47" s="31">
        <v>0</v>
      </c>
      <c r="G47" s="31">
        <v>0</v>
      </c>
      <c r="H47" s="31">
        <v>0</v>
      </c>
      <c r="I47" s="27" t="s">
        <v>7</v>
      </c>
    </row>
    <row r="48" spans="1:9" s="2" customFormat="1" ht="35.25" customHeight="1">
      <c r="A48" s="76" t="s">
        <v>15</v>
      </c>
      <c r="B48" s="77"/>
      <c r="C48" s="77"/>
      <c r="D48" s="77"/>
      <c r="E48" s="77"/>
      <c r="F48" s="77"/>
      <c r="G48" s="77"/>
      <c r="H48" s="77"/>
      <c r="I48" s="78"/>
    </row>
    <row r="49" spans="1:9" s="2" customFormat="1" ht="24" customHeight="1">
      <c r="A49" s="59" t="s">
        <v>64</v>
      </c>
      <c r="B49" s="6" t="s">
        <v>109</v>
      </c>
      <c r="C49" s="61">
        <f>SUM(C50:C53)</f>
        <v>17059.9</v>
      </c>
      <c r="D49" s="63" t="s">
        <v>107</v>
      </c>
      <c r="E49" s="69">
        <f>SUM(E50:E53)</f>
        <v>4591.9</v>
      </c>
      <c r="F49" s="61">
        <f>SUM(F50:F53)</f>
        <v>4156</v>
      </c>
      <c r="G49" s="61">
        <f>SUM(G50:G53)</f>
        <v>4156</v>
      </c>
      <c r="H49" s="61">
        <f>SUM(H50:H53)</f>
        <v>4156</v>
      </c>
      <c r="I49" s="59" t="s">
        <v>7</v>
      </c>
    </row>
    <row r="50" spans="1:9" s="2" customFormat="1" ht="15.75" customHeight="1">
      <c r="A50" s="59" t="s">
        <v>65</v>
      </c>
      <c r="B50" s="62" t="s">
        <v>8</v>
      </c>
      <c r="C50" s="60">
        <f>E50+F50+G50+H50</f>
        <v>0</v>
      </c>
      <c r="D50" s="59" t="s">
        <v>107</v>
      </c>
      <c r="E50" s="70">
        <f aca="true" t="shared" si="6" ref="E50:H53">E55+E60+E65+E70</f>
        <v>0</v>
      </c>
      <c r="F50" s="60">
        <f t="shared" si="6"/>
        <v>0</v>
      </c>
      <c r="G50" s="60">
        <f t="shared" si="6"/>
        <v>0</v>
      </c>
      <c r="H50" s="60">
        <f t="shared" si="6"/>
        <v>0</v>
      </c>
      <c r="I50" s="59" t="s">
        <v>7</v>
      </c>
    </row>
    <row r="51" spans="1:9" s="2" customFormat="1" ht="15" customHeight="1">
      <c r="A51" s="59" t="s">
        <v>66</v>
      </c>
      <c r="B51" s="62" t="s">
        <v>2</v>
      </c>
      <c r="C51" s="60">
        <f>E51+F51+G51+H51</f>
        <v>0</v>
      </c>
      <c r="D51" s="59" t="s">
        <v>107</v>
      </c>
      <c r="E51" s="70">
        <f t="shared" si="6"/>
        <v>0</v>
      </c>
      <c r="F51" s="60">
        <f t="shared" si="6"/>
        <v>0</v>
      </c>
      <c r="G51" s="60">
        <f t="shared" si="6"/>
        <v>0</v>
      </c>
      <c r="H51" s="60">
        <f t="shared" si="6"/>
        <v>0</v>
      </c>
      <c r="I51" s="59" t="s">
        <v>7</v>
      </c>
    </row>
    <row r="52" spans="1:9" s="2" customFormat="1" ht="15.75" customHeight="1">
      <c r="A52" s="59" t="s">
        <v>67</v>
      </c>
      <c r="B52" s="62" t="s">
        <v>1</v>
      </c>
      <c r="C52" s="60">
        <f>E52+F52+G52+H52</f>
        <v>17059.9</v>
      </c>
      <c r="D52" s="59" t="s">
        <v>107</v>
      </c>
      <c r="E52" s="70">
        <f t="shared" si="6"/>
        <v>4591.9</v>
      </c>
      <c r="F52" s="60">
        <f t="shared" si="6"/>
        <v>4156</v>
      </c>
      <c r="G52" s="60">
        <f t="shared" si="6"/>
        <v>4156</v>
      </c>
      <c r="H52" s="60">
        <f t="shared" si="6"/>
        <v>4156</v>
      </c>
      <c r="I52" s="59" t="s">
        <v>7</v>
      </c>
    </row>
    <row r="53" spans="1:9" s="2" customFormat="1" ht="14.25" customHeight="1">
      <c r="A53" s="59" t="s">
        <v>68</v>
      </c>
      <c r="B53" s="62" t="s">
        <v>12</v>
      </c>
      <c r="C53" s="60">
        <f>E53+F53+G53+H53</f>
        <v>0</v>
      </c>
      <c r="D53" s="59" t="s">
        <v>107</v>
      </c>
      <c r="E53" s="70">
        <f t="shared" si="6"/>
        <v>0</v>
      </c>
      <c r="F53" s="60">
        <f t="shared" si="6"/>
        <v>0</v>
      </c>
      <c r="G53" s="60">
        <f t="shared" si="6"/>
        <v>0</v>
      </c>
      <c r="H53" s="60">
        <f t="shared" si="6"/>
        <v>0</v>
      </c>
      <c r="I53" s="59" t="s">
        <v>7</v>
      </c>
    </row>
    <row r="54" spans="1:16" s="26" customFormat="1" ht="63">
      <c r="A54" s="32" t="s">
        <v>69</v>
      </c>
      <c r="B54" s="43" t="s">
        <v>75</v>
      </c>
      <c r="C54" s="33">
        <f>SUM(C55:C58)</f>
        <v>3022.5</v>
      </c>
      <c r="D54" s="34" t="s">
        <v>52</v>
      </c>
      <c r="E54" s="35">
        <f>SUM(E55:E58)</f>
        <v>615</v>
      </c>
      <c r="F54" s="35">
        <f>SUM(F55:F58)</f>
        <v>802.5</v>
      </c>
      <c r="G54" s="35">
        <f>SUM(G55:G58)</f>
        <v>802.5</v>
      </c>
      <c r="H54" s="35">
        <f>SUM(H55:H58)</f>
        <v>802.5</v>
      </c>
      <c r="I54" s="36" t="s">
        <v>79</v>
      </c>
      <c r="J54" s="57"/>
      <c r="K54" s="57"/>
      <c r="L54" s="57"/>
      <c r="M54" s="57"/>
      <c r="N54" s="57"/>
      <c r="O54" s="57"/>
      <c r="P54" s="57"/>
    </row>
    <row r="55" spans="1:16" s="26" customFormat="1" ht="15.75">
      <c r="A55" s="32" t="s">
        <v>70</v>
      </c>
      <c r="B55" s="37" t="s">
        <v>8</v>
      </c>
      <c r="C55" s="33">
        <f>-E55+F55+G55+H55</f>
        <v>0</v>
      </c>
      <c r="D55" s="34" t="s">
        <v>52</v>
      </c>
      <c r="E55" s="35">
        <v>0</v>
      </c>
      <c r="F55" s="35">
        <v>0</v>
      </c>
      <c r="G55" s="35">
        <v>0</v>
      </c>
      <c r="H55" s="35">
        <v>0</v>
      </c>
      <c r="I55" s="38" t="s">
        <v>7</v>
      </c>
      <c r="J55" s="57"/>
      <c r="K55" s="57"/>
      <c r="L55" s="57"/>
      <c r="M55" s="57"/>
      <c r="N55" s="57"/>
      <c r="O55" s="57"/>
      <c r="P55" s="57"/>
    </row>
    <row r="56" spans="1:16" s="26" customFormat="1" ht="15.75">
      <c r="A56" s="32" t="s">
        <v>71</v>
      </c>
      <c r="B56" s="37" t="s">
        <v>2</v>
      </c>
      <c r="C56" s="33">
        <f>-E56+F56+G56+H56</f>
        <v>0</v>
      </c>
      <c r="D56" s="34" t="s">
        <v>52</v>
      </c>
      <c r="E56" s="35">
        <v>0</v>
      </c>
      <c r="F56" s="35">
        <v>0</v>
      </c>
      <c r="G56" s="35">
        <v>0</v>
      </c>
      <c r="H56" s="35">
        <v>0</v>
      </c>
      <c r="I56" s="38" t="s">
        <v>7</v>
      </c>
      <c r="J56" s="57"/>
      <c r="K56" s="57"/>
      <c r="L56" s="57"/>
      <c r="M56" s="57"/>
      <c r="N56" s="57"/>
      <c r="O56" s="57"/>
      <c r="P56" s="57"/>
    </row>
    <row r="57" spans="1:16" s="26" customFormat="1" ht="15.75">
      <c r="A57" s="32" t="s">
        <v>72</v>
      </c>
      <c r="B57" s="37" t="s">
        <v>1</v>
      </c>
      <c r="C57" s="33">
        <f>E57+F57+G57+H57</f>
        <v>3022.5</v>
      </c>
      <c r="D57" s="34" t="s">
        <v>52</v>
      </c>
      <c r="E57" s="35">
        <v>615</v>
      </c>
      <c r="F57" s="35">
        <v>802.5</v>
      </c>
      <c r="G57" s="35">
        <v>802.5</v>
      </c>
      <c r="H57" s="35">
        <v>802.5</v>
      </c>
      <c r="I57" s="38" t="s">
        <v>7</v>
      </c>
      <c r="J57" s="57"/>
      <c r="K57" s="57"/>
      <c r="L57" s="57"/>
      <c r="M57" s="57"/>
      <c r="N57" s="57"/>
      <c r="O57" s="57"/>
      <c r="P57" s="57"/>
    </row>
    <row r="58" spans="1:16" s="26" customFormat="1" ht="15.75">
      <c r="A58" s="32" t="s">
        <v>73</v>
      </c>
      <c r="B58" s="37" t="s">
        <v>12</v>
      </c>
      <c r="C58" s="33">
        <f>-E58+F58+G58+H58</f>
        <v>0</v>
      </c>
      <c r="D58" s="34" t="s">
        <v>52</v>
      </c>
      <c r="E58" s="35">
        <v>0</v>
      </c>
      <c r="F58" s="35">
        <v>0</v>
      </c>
      <c r="G58" s="35">
        <v>0</v>
      </c>
      <c r="H58" s="35">
        <v>0</v>
      </c>
      <c r="I58" s="38" t="s">
        <v>7</v>
      </c>
      <c r="J58" s="57"/>
      <c r="K58" s="57"/>
      <c r="L58" s="57"/>
      <c r="M58" s="57"/>
      <c r="N58" s="57"/>
      <c r="O58" s="57"/>
      <c r="P58" s="57"/>
    </row>
    <row r="59" spans="1:16" s="26" customFormat="1" ht="189" customHeight="1">
      <c r="A59" s="32" t="s">
        <v>74</v>
      </c>
      <c r="B59" s="43" t="s">
        <v>76</v>
      </c>
      <c r="C59" s="33">
        <f>SUM(C60:C63)</f>
        <v>6991.9</v>
      </c>
      <c r="D59" s="39" t="s">
        <v>52</v>
      </c>
      <c r="E59" s="35">
        <f>SUM(E60:E63)</f>
        <v>1951.9</v>
      </c>
      <c r="F59" s="35">
        <f>SUM(F60:F63)</f>
        <v>1680</v>
      </c>
      <c r="G59" s="35">
        <f>SUM(G60:G63)</f>
        <v>1680</v>
      </c>
      <c r="H59" s="35">
        <f>SUM(H60:H63)</f>
        <v>1680</v>
      </c>
      <c r="I59" s="36">
        <v>13.14</v>
      </c>
      <c r="J59" s="57"/>
      <c r="K59" s="57"/>
      <c r="L59" s="57"/>
      <c r="M59" s="57"/>
      <c r="N59" s="57"/>
      <c r="O59" s="57"/>
      <c r="P59" s="57"/>
    </row>
    <row r="60" spans="1:9" s="26" customFormat="1" ht="15.75">
      <c r="A60" s="32" t="s">
        <v>87</v>
      </c>
      <c r="B60" s="37" t="s">
        <v>8</v>
      </c>
      <c r="C60" s="33">
        <f aca="true" t="shared" si="7" ref="C60:C73">E60+F60+G60+H60</f>
        <v>0</v>
      </c>
      <c r="D60" s="39" t="s">
        <v>52</v>
      </c>
      <c r="E60" s="35">
        <v>0</v>
      </c>
      <c r="F60" s="35">
        <v>0</v>
      </c>
      <c r="G60" s="35">
        <v>0</v>
      </c>
      <c r="H60" s="35">
        <v>0</v>
      </c>
      <c r="I60" s="38" t="s">
        <v>7</v>
      </c>
    </row>
    <row r="61" spans="1:9" s="26" customFormat="1" ht="15.75">
      <c r="A61" s="32" t="s">
        <v>88</v>
      </c>
      <c r="B61" s="37" t="s">
        <v>2</v>
      </c>
      <c r="C61" s="33">
        <f t="shared" si="7"/>
        <v>0</v>
      </c>
      <c r="D61" s="39" t="s">
        <v>52</v>
      </c>
      <c r="E61" s="35">
        <v>0</v>
      </c>
      <c r="F61" s="35">
        <v>0</v>
      </c>
      <c r="G61" s="35">
        <v>0</v>
      </c>
      <c r="H61" s="35">
        <v>0</v>
      </c>
      <c r="I61" s="38" t="s">
        <v>7</v>
      </c>
    </row>
    <row r="62" spans="1:9" s="26" customFormat="1" ht="15.75">
      <c r="A62" s="32" t="s">
        <v>89</v>
      </c>
      <c r="B62" s="37" t="s">
        <v>1</v>
      </c>
      <c r="C62" s="33">
        <f>E62+F62+G62+H62</f>
        <v>6991.9</v>
      </c>
      <c r="D62" s="39" t="s">
        <v>52</v>
      </c>
      <c r="E62" s="35">
        <v>1951.9</v>
      </c>
      <c r="F62" s="35">
        <v>1680</v>
      </c>
      <c r="G62" s="35">
        <v>1680</v>
      </c>
      <c r="H62" s="35">
        <v>1680</v>
      </c>
      <c r="I62" s="38" t="s">
        <v>7</v>
      </c>
    </row>
    <row r="63" spans="1:9" s="26" customFormat="1" ht="15.75">
      <c r="A63" s="32" t="s">
        <v>90</v>
      </c>
      <c r="B63" s="37" t="s">
        <v>12</v>
      </c>
      <c r="C63" s="33">
        <f>E63+F63+G63+H63</f>
        <v>0</v>
      </c>
      <c r="D63" s="39" t="s">
        <v>52</v>
      </c>
      <c r="E63" s="35">
        <v>0</v>
      </c>
      <c r="F63" s="35">
        <v>0</v>
      </c>
      <c r="G63" s="35">
        <v>0</v>
      </c>
      <c r="H63" s="35">
        <v>0</v>
      </c>
      <c r="I63" s="38" t="s">
        <v>7</v>
      </c>
    </row>
    <row r="64" spans="1:9" s="26" customFormat="1" ht="110.25">
      <c r="A64" s="32" t="s">
        <v>91</v>
      </c>
      <c r="B64" s="43" t="s">
        <v>77</v>
      </c>
      <c r="C64" s="33">
        <f>SUM(C65:C68)</f>
        <v>3369.8</v>
      </c>
      <c r="D64" s="39" t="s">
        <v>52</v>
      </c>
      <c r="E64" s="35">
        <f>SUM(E65:E68)</f>
        <v>969.8</v>
      </c>
      <c r="F64" s="35">
        <v>800</v>
      </c>
      <c r="G64" s="35">
        <v>800</v>
      </c>
      <c r="H64" s="35">
        <v>800</v>
      </c>
      <c r="I64" s="36" t="s">
        <v>80</v>
      </c>
    </row>
    <row r="65" spans="1:9" s="26" customFormat="1" ht="15.75">
      <c r="A65" s="32" t="s">
        <v>92</v>
      </c>
      <c r="B65" s="37" t="s">
        <v>8</v>
      </c>
      <c r="C65" s="33">
        <f t="shared" si="7"/>
        <v>0</v>
      </c>
      <c r="D65" s="39" t="s">
        <v>52</v>
      </c>
      <c r="E65" s="35">
        <v>0</v>
      </c>
      <c r="F65" s="35">
        <v>0</v>
      </c>
      <c r="G65" s="35">
        <v>0</v>
      </c>
      <c r="H65" s="35">
        <v>0</v>
      </c>
      <c r="I65" s="38" t="s">
        <v>7</v>
      </c>
    </row>
    <row r="66" spans="1:9" s="26" customFormat="1" ht="15.75">
      <c r="A66" s="32" t="s">
        <v>93</v>
      </c>
      <c r="B66" s="37" t="s">
        <v>2</v>
      </c>
      <c r="C66" s="33">
        <f t="shared" si="7"/>
        <v>0</v>
      </c>
      <c r="D66" s="39" t="s">
        <v>52</v>
      </c>
      <c r="E66" s="35">
        <v>0</v>
      </c>
      <c r="F66" s="35">
        <v>0</v>
      </c>
      <c r="G66" s="35">
        <v>0</v>
      </c>
      <c r="H66" s="35">
        <v>0</v>
      </c>
      <c r="I66" s="38" t="s">
        <v>7</v>
      </c>
    </row>
    <row r="67" spans="1:9" s="26" customFormat="1" ht="15.75">
      <c r="A67" s="32" t="s">
        <v>94</v>
      </c>
      <c r="B67" s="37" t="s">
        <v>1</v>
      </c>
      <c r="C67" s="33">
        <f t="shared" si="7"/>
        <v>3369.8</v>
      </c>
      <c r="D67" s="39" t="s">
        <v>52</v>
      </c>
      <c r="E67" s="35">
        <v>969.8</v>
      </c>
      <c r="F67" s="35">
        <v>800</v>
      </c>
      <c r="G67" s="35">
        <v>800</v>
      </c>
      <c r="H67" s="35">
        <v>800</v>
      </c>
      <c r="I67" s="38" t="s">
        <v>7</v>
      </c>
    </row>
    <row r="68" spans="1:9" s="26" customFormat="1" ht="15.75">
      <c r="A68" s="32" t="s">
        <v>108</v>
      </c>
      <c r="B68" s="37" t="s">
        <v>12</v>
      </c>
      <c r="C68" s="33">
        <f t="shared" si="7"/>
        <v>0</v>
      </c>
      <c r="D68" s="39" t="s">
        <v>52</v>
      </c>
      <c r="E68" s="35">
        <v>0</v>
      </c>
      <c r="F68" s="35">
        <v>0</v>
      </c>
      <c r="G68" s="35">
        <v>0</v>
      </c>
      <c r="H68" s="35">
        <v>0</v>
      </c>
      <c r="I68" s="38" t="s">
        <v>7</v>
      </c>
    </row>
    <row r="69" spans="1:9" s="26" customFormat="1" ht="236.25">
      <c r="A69" s="40" t="s">
        <v>95</v>
      </c>
      <c r="B69" s="43" t="s">
        <v>78</v>
      </c>
      <c r="C69" s="33">
        <f>SUM(C70:C73)</f>
        <v>3675.7</v>
      </c>
      <c r="D69" s="39" t="s">
        <v>52</v>
      </c>
      <c r="E69" s="35">
        <f>SUM(E70:E73)</f>
        <v>1055.2</v>
      </c>
      <c r="F69" s="41">
        <f>SUM(F70:F73)</f>
        <v>873.5</v>
      </c>
      <c r="G69" s="41">
        <f>SUM(G70:G73)</f>
        <v>873.5</v>
      </c>
      <c r="H69" s="41">
        <f>SUM(H70:H73)</f>
        <v>873.5</v>
      </c>
      <c r="I69" s="42">
        <v>19</v>
      </c>
    </row>
    <row r="70" spans="1:9" s="26" customFormat="1" ht="15.75">
      <c r="A70" s="40" t="s">
        <v>96</v>
      </c>
      <c r="B70" s="37" t="s">
        <v>8</v>
      </c>
      <c r="C70" s="33">
        <f t="shared" si="7"/>
        <v>0</v>
      </c>
      <c r="D70" s="39" t="s">
        <v>52</v>
      </c>
      <c r="E70" s="35">
        <v>0</v>
      </c>
      <c r="F70" s="41">
        <v>0</v>
      </c>
      <c r="G70" s="41">
        <v>0</v>
      </c>
      <c r="H70" s="41">
        <v>0</v>
      </c>
      <c r="I70" s="38" t="s">
        <v>7</v>
      </c>
    </row>
    <row r="71" spans="1:9" s="26" customFormat="1" ht="15.75">
      <c r="A71" s="40" t="s">
        <v>97</v>
      </c>
      <c r="B71" s="37" t="s">
        <v>2</v>
      </c>
      <c r="C71" s="33">
        <f t="shared" si="7"/>
        <v>0</v>
      </c>
      <c r="D71" s="39" t="s">
        <v>52</v>
      </c>
      <c r="E71" s="35">
        <v>0</v>
      </c>
      <c r="F71" s="41">
        <v>0</v>
      </c>
      <c r="G71" s="41">
        <v>0</v>
      </c>
      <c r="H71" s="41">
        <v>0</v>
      </c>
      <c r="I71" s="38" t="s">
        <v>7</v>
      </c>
    </row>
    <row r="72" spans="1:9" s="26" customFormat="1" ht="15.75">
      <c r="A72" s="40" t="s">
        <v>98</v>
      </c>
      <c r="B72" s="37" t="s">
        <v>1</v>
      </c>
      <c r="C72" s="33">
        <f t="shared" si="7"/>
        <v>3675.7</v>
      </c>
      <c r="D72" s="39" t="s">
        <v>52</v>
      </c>
      <c r="E72" s="35">
        <v>1055.2</v>
      </c>
      <c r="F72" s="41">
        <v>873.5</v>
      </c>
      <c r="G72" s="41">
        <v>873.5</v>
      </c>
      <c r="H72" s="41">
        <v>873.5</v>
      </c>
      <c r="I72" s="38" t="s">
        <v>7</v>
      </c>
    </row>
    <row r="73" spans="1:9" s="26" customFormat="1" ht="15.75">
      <c r="A73" s="40" t="s">
        <v>99</v>
      </c>
      <c r="B73" s="37" t="s">
        <v>12</v>
      </c>
      <c r="C73" s="33">
        <f t="shared" si="7"/>
        <v>0</v>
      </c>
      <c r="D73" s="39" t="s">
        <v>52</v>
      </c>
      <c r="E73" s="35">
        <v>0</v>
      </c>
      <c r="F73" s="41">
        <v>0</v>
      </c>
      <c r="G73" s="41">
        <v>0</v>
      </c>
      <c r="H73" s="41">
        <v>0</v>
      </c>
      <c r="I73" s="38" t="s">
        <v>7</v>
      </c>
    </row>
    <row r="74" spans="1:9" ht="30.75" customHeight="1">
      <c r="A74" s="73" t="s">
        <v>82</v>
      </c>
      <c r="B74" s="74"/>
      <c r="C74" s="74"/>
      <c r="D74" s="74"/>
      <c r="E74" s="74"/>
      <c r="F74" s="74"/>
      <c r="G74" s="74"/>
      <c r="H74" s="74"/>
      <c r="I74" s="75"/>
    </row>
    <row r="75" spans="1:9" ht="23.25" customHeight="1">
      <c r="A75" s="64" t="s">
        <v>100</v>
      </c>
      <c r="B75" s="6" t="s">
        <v>110</v>
      </c>
      <c r="C75" s="66">
        <f>SUM(C76:C79)</f>
        <v>675.3</v>
      </c>
      <c r="D75" s="67" t="s">
        <v>7</v>
      </c>
      <c r="E75" s="68">
        <f>SUM(E76:E79)</f>
        <v>315.3</v>
      </c>
      <c r="F75" s="66">
        <f>SUM(F76:F79)</f>
        <v>120</v>
      </c>
      <c r="G75" s="66">
        <f>SUM(G76:G79)</f>
        <v>120</v>
      </c>
      <c r="H75" s="66">
        <f>SUM(H76:H79)</f>
        <v>120</v>
      </c>
      <c r="I75" s="67" t="s">
        <v>7</v>
      </c>
    </row>
    <row r="76" spans="1:9" ht="15" customHeight="1">
      <c r="A76" s="64" t="s">
        <v>101</v>
      </c>
      <c r="B76" s="4" t="s">
        <v>8</v>
      </c>
      <c r="C76" s="65">
        <f>E76+F76+G76+H76</f>
        <v>0</v>
      </c>
      <c r="D76" s="64" t="s">
        <v>7</v>
      </c>
      <c r="E76" s="46">
        <f aca="true" t="shared" si="8" ref="E76:H79">E81+E86+E91</f>
        <v>0</v>
      </c>
      <c r="F76" s="65">
        <f t="shared" si="8"/>
        <v>0</v>
      </c>
      <c r="G76" s="65">
        <f t="shared" si="8"/>
        <v>0</v>
      </c>
      <c r="H76" s="65">
        <f t="shared" si="8"/>
        <v>0</v>
      </c>
      <c r="I76" s="64" t="s">
        <v>7</v>
      </c>
    </row>
    <row r="77" spans="1:9" ht="15" customHeight="1">
      <c r="A77" s="64" t="s">
        <v>102</v>
      </c>
      <c r="B77" s="4" t="s">
        <v>2</v>
      </c>
      <c r="C77" s="65">
        <f>E77+F77+G77+H77</f>
        <v>0</v>
      </c>
      <c r="D77" s="64" t="s">
        <v>7</v>
      </c>
      <c r="E77" s="46">
        <f t="shared" si="8"/>
        <v>0</v>
      </c>
      <c r="F77" s="65">
        <f t="shared" si="8"/>
        <v>0</v>
      </c>
      <c r="G77" s="65">
        <f t="shared" si="8"/>
        <v>0</v>
      </c>
      <c r="H77" s="65">
        <f t="shared" si="8"/>
        <v>0</v>
      </c>
      <c r="I77" s="64" t="s">
        <v>7</v>
      </c>
    </row>
    <row r="78" spans="1:9" ht="15" customHeight="1">
      <c r="A78" s="64" t="s">
        <v>103</v>
      </c>
      <c r="B78" s="4" t="s">
        <v>1</v>
      </c>
      <c r="C78" s="65">
        <f>E78+F78+G78+H78</f>
        <v>675.3</v>
      </c>
      <c r="D78" s="64" t="s">
        <v>7</v>
      </c>
      <c r="E78" s="46">
        <f t="shared" si="8"/>
        <v>315.3</v>
      </c>
      <c r="F78" s="65">
        <f t="shared" si="8"/>
        <v>120</v>
      </c>
      <c r="G78" s="65">
        <f t="shared" si="8"/>
        <v>120</v>
      </c>
      <c r="H78" s="65">
        <f t="shared" si="8"/>
        <v>120</v>
      </c>
      <c r="I78" s="64" t="s">
        <v>7</v>
      </c>
    </row>
    <row r="79" spans="1:9" ht="15" customHeight="1">
      <c r="A79" s="64" t="s">
        <v>104</v>
      </c>
      <c r="B79" s="4" t="s">
        <v>12</v>
      </c>
      <c r="C79" s="65">
        <f>E79+F79+G79+H79</f>
        <v>0</v>
      </c>
      <c r="D79" s="64" t="s">
        <v>7</v>
      </c>
      <c r="E79" s="46">
        <f t="shared" si="8"/>
        <v>0</v>
      </c>
      <c r="F79" s="65">
        <f t="shared" si="8"/>
        <v>0</v>
      </c>
      <c r="G79" s="65">
        <f t="shared" si="8"/>
        <v>0</v>
      </c>
      <c r="H79" s="65">
        <f t="shared" si="8"/>
        <v>0</v>
      </c>
      <c r="I79" s="64" t="s">
        <v>7</v>
      </c>
    </row>
    <row r="80" spans="1:14" ht="47.25">
      <c r="A80" s="48" t="s">
        <v>105</v>
      </c>
      <c r="B80" s="51" t="s">
        <v>84</v>
      </c>
      <c r="C80" s="53">
        <f>SUM(C81:C84)</f>
        <v>47.8</v>
      </c>
      <c r="D80" s="49" t="s">
        <v>52</v>
      </c>
      <c r="E80" s="72">
        <f>SUM(E81:E84)</f>
        <v>47.8</v>
      </c>
      <c r="F80" s="52">
        <f>SUM(F81:F84)</f>
        <v>0</v>
      </c>
      <c r="G80" s="52">
        <f>SUM(G81:G84)</f>
        <v>0</v>
      </c>
      <c r="H80" s="52">
        <f>SUM(H81:H84)</f>
        <v>0</v>
      </c>
      <c r="I80" s="55">
        <v>22</v>
      </c>
      <c r="J80" s="58"/>
      <c r="K80" s="58"/>
      <c r="L80" s="58"/>
      <c r="M80" s="58"/>
      <c r="N80" s="58"/>
    </row>
    <row r="81" spans="1:14" ht="15.75">
      <c r="A81" s="48" t="s">
        <v>111</v>
      </c>
      <c r="B81" s="37" t="s">
        <v>8</v>
      </c>
      <c r="C81" s="53">
        <f>E81+F81+G81+H81</f>
        <v>0</v>
      </c>
      <c r="D81" s="49" t="s">
        <v>52</v>
      </c>
      <c r="E81" s="72">
        <v>0</v>
      </c>
      <c r="F81" s="52">
        <v>0</v>
      </c>
      <c r="G81" s="52">
        <v>0</v>
      </c>
      <c r="H81" s="52">
        <v>0</v>
      </c>
      <c r="I81" s="50" t="s">
        <v>7</v>
      </c>
      <c r="J81" s="58"/>
      <c r="K81" s="58"/>
      <c r="L81" s="58"/>
      <c r="M81" s="58"/>
      <c r="N81" s="58"/>
    </row>
    <row r="82" spans="1:14" ht="15.75">
      <c r="A82" s="48" t="s">
        <v>112</v>
      </c>
      <c r="B82" s="37" t="s">
        <v>2</v>
      </c>
      <c r="C82" s="53">
        <f>E82+F82+G82+H82</f>
        <v>0</v>
      </c>
      <c r="D82" s="49" t="s">
        <v>52</v>
      </c>
      <c r="E82" s="72">
        <v>0</v>
      </c>
      <c r="F82" s="52">
        <v>0</v>
      </c>
      <c r="G82" s="52">
        <v>0</v>
      </c>
      <c r="H82" s="52">
        <v>0</v>
      </c>
      <c r="I82" s="50" t="s">
        <v>7</v>
      </c>
      <c r="J82" s="58"/>
      <c r="K82" s="58"/>
      <c r="L82" s="58"/>
      <c r="M82" s="58"/>
      <c r="N82" s="58"/>
    </row>
    <row r="83" spans="1:14" ht="15.75">
      <c r="A83" s="48" t="s">
        <v>113</v>
      </c>
      <c r="B83" s="37" t="s">
        <v>1</v>
      </c>
      <c r="C83" s="53">
        <f>E83+F83+G83+H83</f>
        <v>47.8</v>
      </c>
      <c r="D83" s="49" t="s">
        <v>52</v>
      </c>
      <c r="E83" s="72">
        <v>47.8</v>
      </c>
      <c r="F83" s="52">
        <v>0</v>
      </c>
      <c r="G83" s="52">
        <v>0</v>
      </c>
      <c r="H83" s="52">
        <v>0</v>
      </c>
      <c r="I83" s="50" t="s">
        <v>7</v>
      </c>
      <c r="J83" s="58"/>
      <c r="K83" s="58"/>
      <c r="L83" s="58"/>
      <c r="M83" s="58"/>
      <c r="N83" s="58"/>
    </row>
    <row r="84" spans="1:14" ht="15.75">
      <c r="A84" s="48" t="s">
        <v>114</v>
      </c>
      <c r="B84" s="37" t="s">
        <v>12</v>
      </c>
      <c r="C84" s="53">
        <f>E84+F84+G84+H84</f>
        <v>0</v>
      </c>
      <c r="D84" s="49" t="s">
        <v>52</v>
      </c>
      <c r="E84" s="72">
        <v>0</v>
      </c>
      <c r="F84" s="52">
        <v>0</v>
      </c>
      <c r="G84" s="52">
        <v>0</v>
      </c>
      <c r="H84" s="52">
        <v>0</v>
      </c>
      <c r="I84" s="50" t="s">
        <v>7</v>
      </c>
      <c r="J84" s="58"/>
      <c r="K84" s="58"/>
      <c r="L84" s="58"/>
      <c r="M84" s="58"/>
      <c r="N84" s="58"/>
    </row>
    <row r="85" spans="1:14" ht="63">
      <c r="A85" s="48" t="s">
        <v>115</v>
      </c>
      <c r="B85" s="54" t="s">
        <v>85</v>
      </c>
      <c r="C85" s="53">
        <f>SUM(C86:C89)</f>
        <v>147.5</v>
      </c>
      <c r="D85" s="49" t="s">
        <v>52</v>
      </c>
      <c r="E85" s="72">
        <f>SUM(E86:E89)</f>
        <v>147.5</v>
      </c>
      <c r="F85" s="52">
        <f>SUM(F86:F89)</f>
        <v>0</v>
      </c>
      <c r="G85" s="52">
        <f>SUM(G86:G89)</f>
        <v>0</v>
      </c>
      <c r="H85" s="52">
        <f>SUM(H86:H89)</f>
        <v>0</v>
      </c>
      <c r="I85" s="55">
        <v>22</v>
      </c>
      <c r="J85" s="58"/>
      <c r="K85" s="58"/>
      <c r="L85" s="58"/>
      <c r="M85" s="58"/>
      <c r="N85" s="58"/>
    </row>
    <row r="86" spans="1:14" ht="15.75">
      <c r="A86" s="48" t="s">
        <v>116</v>
      </c>
      <c r="B86" s="37" t="s">
        <v>8</v>
      </c>
      <c r="C86" s="53">
        <f>E86+F86+G86+H86</f>
        <v>0</v>
      </c>
      <c r="D86" s="49" t="s">
        <v>52</v>
      </c>
      <c r="E86" s="72">
        <v>0</v>
      </c>
      <c r="F86" s="52">
        <v>0</v>
      </c>
      <c r="G86" s="52">
        <v>0</v>
      </c>
      <c r="H86" s="52">
        <v>0</v>
      </c>
      <c r="I86" s="50" t="s">
        <v>7</v>
      </c>
      <c r="J86" s="58"/>
      <c r="K86" s="58"/>
      <c r="L86" s="58"/>
      <c r="M86" s="58"/>
      <c r="N86" s="58"/>
    </row>
    <row r="87" spans="1:14" ht="15.75">
      <c r="A87" s="48" t="s">
        <v>117</v>
      </c>
      <c r="B87" s="37" t="s">
        <v>2</v>
      </c>
      <c r="C87" s="53">
        <f>E87+F87+G87+H87</f>
        <v>0</v>
      </c>
      <c r="D87" s="49" t="s">
        <v>52</v>
      </c>
      <c r="E87" s="72">
        <v>0</v>
      </c>
      <c r="F87" s="52">
        <v>0</v>
      </c>
      <c r="G87" s="52">
        <v>0</v>
      </c>
      <c r="H87" s="52">
        <v>0</v>
      </c>
      <c r="I87" s="50" t="s">
        <v>7</v>
      </c>
      <c r="J87" s="58"/>
      <c r="K87" s="58"/>
      <c r="L87" s="58"/>
      <c r="M87" s="58"/>
      <c r="N87" s="58"/>
    </row>
    <row r="88" spans="1:14" ht="15.75">
      <c r="A88" s="48" t="s">
        <v>118</v>
      </c>
      <c r="B88" s="37" t="s">
        <v>1</v>
      </c>
      <c r="C88" s="53">
        <f>E88+F88+G88+H88</f>
        <v>147.5</v>
      </c>
      <c r="D88" s="49" t="s">
        <v>52</v>
      </c>
      <c r="E88" s="72">
        <v>147.5</v>
      </c>
      <c r="F88" s="52">
        <v>0</v>
      </c>
      <c r="G88" s="52">
        <v>0</v>
      </c>
      <c r="H88" s="52">
        <v>0</v>
      </c>
      <c r="I88" s="50" t="s">
        <v>7</v>
      </c>
      <c r="J88" s="58"/>
      <c r="K88" s="58"/>
      <c r="L88" s="58"/>
      <c r="M88" s="58"/>
      <c r="N88" s="58"/>
    </row>
    <row r="89" spans="1:14" ht="15.75">
      <c r="A89" s="48" t="s">
        <v>119</v>
      </c>
      <c r="B89" s="37" t="s">
        <v>12</v>
      </c>
      <c r="C89" s="53">
        <f>E89+F89+G89+H89</f>
        <v>0</v>
      </c>
      <c r="D89" s="49" t="s">
        <v>52</v>
      </c>
      <c r="E89" s="72">
        <v>0</v>
      </c>
      <c r="F89" s="52">
        <v>0</v>
      </c>
      <c r="G89" s="52">
        <v>0</v>
      </c>
      <c r="H89" s="52">
        <v>0</v>
      </c>
      <c r="I89" s="50" t="s">
        <v>7</v>
      </c>
      <c r="J89" s="58"/>
      <c r="K89" s="58"/>
      <c r="L89" s="58"/>
      <c r="M89" s="58"/>
      <c r="N89" s="58"/>
    </row>
    <row r="90" spans="1:14" ht="63">
      <c r="A90" s="48" t="s">
        <v>120</v>
      </c>
      <c r="B90" s="51" t="s">
        <v>83</v>
      </c>
      <c r="C90" s="53">
        <f>SUM(C91:C94)</f>
        <v>480</v>
      </c>
      <c r="D90" s="49" t="s">
        <v>52</v>
      </c>
      <c r="E90" s="72">
        <f>SUM(E91:E94)</f>
        <v>120</v>
      </c>
      <c r="F90" s="52">
        <f>SUM(F91:F94)</f>
        <v>120</v>
      </c>
      <c r="G90" s="52">
        <f>SUM(G91:G94)</f>
        <v>120</v>
      </c>
      <c r="H90" s="52">
        <f>SUM(H91:H94)</f>
        <v>120</v>
      </c>
      <c r="I90" s="50" t="s">
        <v>86</v>
      </c>
      <c r="J90" s="58"/>
      <c r="K90" s="58"/>
      <c r="L90" s="58"/>
      <c r="M90" s="58"/>
      <c r="N90" s="58"/>
    </row>
    <row r="91" spans="1:9" ht="15.75">
      <c r="A91" s="48" t="s">
        <v>121</v>
      </c>
      <c r="B91" s="37" t="s">
        <v>8</v>
      </c>
      <c r="C91" s="53">
        <f>E91+F91+G91+H91</f>
        <v>0</v>
      </c>
      <c r="D91" s="49" t="s">
        <v>52</v>
      </c>
      <c r="E91" s="72">
        <v>0</v>
      </c>
      <c r="F91" s="52">
        <v>0</v>
      </c>
      <c r="G91" s="52">
        <v>0</v>
      </c>
      <c r="H91" s="52">
        <v>0</v>
      </c>
      <c r="I91" s="50" t="s">
        <v>7</v>
      </c>
    </row>
    <row r="92" spans="1:9" ht="15.75">
      <c r="A92" s="48" t="s">
        <v>122</v>
      </c>
      <c r="B92" s="37" t="s">
        <v>2</v>
      </c>
      <c r="C92" s="53">
        <f>E92+F92+G92+H92</f>
        <v>0</v>
      </c>
      <c r="D92" s="49" t="s">
        <v>52</v>
      </c>
      <c r="E92" s="72">
        <v>0</v>
      </c>
      <c r="F92" s="52">
        <v>0</v>
      </c>
      <c r="G92" s="52">
        <v>0</v>
      </c>
      <c r="H92" s="52">
        <v>0</v>
      </c>
      <c r="I92" s="50" t="s">
        <v>7</v>
      </c>
    </row>
    <row r="93" spans="1:9" ht="15.75">
      <c r="A93" s="48" t="s">
        <v>123</v>
      </c>
      <c r="B93" s="37" t="s">
        <v>1</v>
      </c>
      <c r="C93" s="53">
        <f>E93+F93+G93+H93</f>
        <v>480</v>
      </c>
      <c r="D93" s="49" t="s">
        <v>52</v>
      </c>
      <c r="E93" s="72">
        <v>120</v>
      </c>
      <c r="F93" s="52">
        <v>120</v>
      </c>
      <c r="G93" s="52">
        <v>120</v>
      </c>
      <c r="H93" s="52">
        <v>120</v>
      </c>
      <c r="I93" s="50" t="s">
        <v>7</v>
      </c>
    </row>
    <row r="94" spans="1:9" ht="15.75">
      <c r="A94" s="48" t="s">
        <v>124</v>
      </c>
      <c r="B94" s="37" t="s">
        <v>12</v>
      </c>
      <c r="C94" s="53">
        <f>E94+F94+G94+H94</f>
        <v>0</v>
      </c>
      <c r="D94" s="49" t="s">
        <v>52</v>
      </c>
      <c r="E94" s="72">
        <v>0</v>
      </c>
      <c r="F94" s="52">
        <v>0</v>
      </c>
      <c r="G94" s="52">
        <v>0</v>
      </c>
      <c r="H94" s="52">
        <v>0</v>
      </c>
      <c r="I94" s="50" t="s">
        <v>7</v>
      </c>
    </row>
  </sheetData>
  <sheetProtection/>
  <mergeCells count="10">
    <mergeCell ref="A74:I74"/>
    <mergeCell ref="A12:I12"/>
    <mergeCell ref="A48:I48"/>
    <mergeCell ref="A2:I2"/>
    <mergeCell ref="E1:I1"/>
    <mergeCell ref="A3:I3"/>
    <mergeCell ref="A4:A5"/>
    <mergeCell ref="B4:B5"/>
    <mergeCell ref="I4:I5"/>
    <mergeCell ref="C4:H4"/>
  </mergeCells>
  <printOptions/>
  <pageMargins left="0.87" right="0.1968503937007874" top="0.6692913385826772" bottom="0.3937007874015748" header="0.15748031496062992" footer="0.2755905511811024"/>
  <pageSetup horizontalDpi="600" verticalDpi="600" orientation="landscape" paperSize="9" scale="90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2" sqref="A12:IV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luba</cp:lastModifiedBy>
  <cp:lastPrinted>2021-10-18T11:29:42Z</cp:lastPrinted>
  <dcterms:created xsi:type="dcterms:W3CDTF">2015-11-06T03:32:33Z</dcterms:created>
  <dcterms:modified xsi:type="dcterms:W3CDTF">2021-11-19T02:52:49Z</dcterms:modified>
  <cp:category/>
  <cp:version/>
  <cp:contentType/>
  <cp:contentStatus/>
</cp:coreProperties>
</file>